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uario\Documents\CIMO\EDOS FROS CIMO 2025\12. Edos Fros. Diciembre 2025\CUENTA PUBLICA 2025 CIMO\ARCHIVOS EXCEL\FORMATOS INF. CONTABLE, PRESUP Y PROGRAMA\"/>
    </mc:Choice>
  </mc:AlternateContent>
  <xr:revisionPtr revIDLastSave="0" documentId="13_ncr:1_{62492288-D7B5-471A-BBFA-7BEC7700F70B}" xr6:coauthVersionLast="47" xr6:coauthVersionMax="47" xr10:uidLastSave="{00000000-0000-0000-0000-000000000000}"/>
  <bookViews>
    <workbookView xWindow="-120" yWindow="-120" windowWidth="29040" windowHeight="15840" activeTab="1" xr2:uid="{688E2C91-3A4D-4D8A-9BFC-58537A707D12}"/>
  </bookViews>
  <sheets>
    <sheet name="Bienes Inmuebles dic 25" sheetId="1" r:id="rId1"/>
    <sheet name="Bienes Muebles al dic 25" sheetId="3" r:id="rId2"/>
  </sheets>
  <definedNames>
    <definedName name="_xlnm.Print_Area" localSheetId="0">'Bienes Inmuebles dic 25'!$A$1:$I$53</definedName>
    <definedName name="_xlnm.Print_Area" localSheetId="1">'Bienes Muebles al dic 25'!$A$1:$J$116</definedName>
    <definedName name="_xlnm.Print_Titles" localSheetId="0">'Bienes Inmuebles dic 25'!$5:$6</definedName>
    <definedName name="_xlnm.Print_Titles" localSheetId="1">'Bienes Muebles al dic 25'!$6:$7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0" i="3" l="1"/>
  <c r="J111" i="3" s="1"/>
  <c r="I110" i="3"/>
  <c r="I111" i="3" s="1"/>
  <c r="G110" i="3"/>
  <c r="J108" i="3"/>
  <c r="J98" i="3"/>
  <c r="J101" i="3" s="1"/>
  <c r="F98" i="3"/>
  <c r="I96" i="3"/>
  <c r="I95" i="3"/>
  <c r="I94" i="3"/>
  <c r="G93" i="3"/>
  <c r="G98" i="3" s="1"/>
  <c r="I84" i="3"/>
  <c r="J78" i="3"/>
  <c r="I78" i="3"/>
  <c r="G78" i="3"/>
  <c r="F78" i="3"/>
  <c r="F101" i="3" s="1"/>
  <c r="J112" i="3" l="1"/>
  <c r="I93" i="3"/>
  <c r="I98" i="3" s="1"/>
  <c r="J99" i="3"/>
  <c r="G52" i="1"/>
  <c r="F52" i="1"/>
  <c r="F51" i="1"/>
  <c r="I51" i="1" s="1"/>
  <c r="G50" i="1"/>
  <c r="I50" i="1" s="1"/>
  <c r="F48" i="1"/>
  <c r="I47" i="1"/>
  <c r="F46" i="1"/>
  <c r="I45" i="1"/>
  <c r="I44" i="1"/>
  <c r="I43" i="1"/>
  <c r="I42" i="1"/>
  <c r="I41" i="1"/>
  <c r="I40" i="1"/>
  <c r="I39" i="1"/>
  <c r="I38" i="1"/>
  <c r="I37" i="1"/>
  <c r="I36" i="1"/>
  <c r="I35" i="1"/>
  <c r="I34" i="1"/>
  <c r="I33" i="1"/>
  <c r="I32" i="1"/>
  <c r="I46" i="1" s="1"/>
  <c r="F31" i="1"/>
  <c r="I30" i="1"/>
  <c r="I29" i="1"/>
  <c r="I28" i="1"/>
  <c r="I27" i="1"/>
  <c r="I26" i="1"/>
  <c r="I25" i="1"/>
  <c r="I24" i="1"/>
  <c r="I23" i="1"/>
  <c r="I22" i="1"/>
  <c r="I21" i="1"/>
  <c r="I20" i="1"/>
  <c r="I19" i="1"/>
  <c r="I18" i="1"/>
  <c r="I17" i="1"/>
  <c r="I16" i="1"/>
  <c r="I15" i="1"/>
  <c r="I14" i="1"/>
  <c r="I13" i="1"/>
  <c r="I12" i="1"/>
  <c r="I11" i="1"/>
  <c r="I10" i="1"/>
  <c r="I31" i="1" s="1"/>
  <c r="I101" i="3" l="1"/>
  <c r="I112" i="3" s="1"/>
  <c r="I99" i="3"/>
  <c r="I48" i="1"/>
  <c r="I52" i="1" s="1"/>
</calcChain>
</file>

<file path=xl/sharedStrings.xml><?xml version="1.0" encoding="utf-8"?>
<sst xmlns="http://schemas.openxmlformats.org/spreadsheetml/2006/main" count="669" uniqueCount="331">
  <si>
    <t>FIDEICOMISO DE LA CIUDAD INDUSTRIAL DE MORELIA</t>
  </si>
  <si>
    <t>Libro de Inventario de Bienes Inmuebles</t>
  </si>
  <si>
    <t>Al 31 de Diciembre de 2025</t>
  </si>
  <si>
    <t>Cifras en pesos y Centavos</t>
  </si>
  <si>
    <t xml:space="preserve">NÚMERO DE INVENTARIO </t>
  </si>
  <si>
    <t xml:space="preserve">DESCRIPCIÓN                             </t>
  </si>
  <si>
    <t>OBSERVACIONES</t>
  </si>
  <si>
    <t>FECHA DE ADQUISICIÓN</t>
  </si>
  <si>
    <t xml:space="preserve">CANTIDAD          </t>
  </si>
  <si>
    <t>SUPERFICIE M2</t>
  </si>
  <si>
    <t xml:space="preserve">COSTO UNITARIO               </t>
  </si>
  <si>
    <t xml:space="preserve">UNIDAD DE MEDIDA         </t>
  </si>
  <si>
    <t xml:space="preserve">MONTO            </t>
  </si>
  <si>
    <t>(1)</t>
  </si>
  <si>
    <t>(2)</t>
  </si>
  <si>
    <t>(3)</t>
  </si>
  <si>
    <t>(4)</t>
  </si>
  <si>
    <t>(5)</t>
  </si>
  <si>
    <t>(6)</t>
  </si>
  <si>
    <t>VALOR CATASTRAL (7)</t>
  </si>
  <si>
    <t>(8)</t>
  </si>
  <si>
    <t>(9)</t>
  </si>
  <si>
    <t>Grupo: 1231</t>
  </si>
  <si>
    <t xml:space="preserve"> </t>
  </si>
  <si>
    <t>Grupo: 1231 Partida generica: 010 Terrenos</t>
  </si>
  <si>
    <t>1231-01-002 Nueva Ciudad Industrial</t>
  </si>
  <si>
    <t>0101000001-1</t>
  </si>
  <si>
    <t>TERRENOS URBANOS FUSION 1</t>
  </si>
  <si>
    <t>Parcela 340 Z-1 P1/2</t>
  </si>
  <si>
    <t xml:space="preserve">Lote </t>
  </si>
  <si>
    <t>0101000001-2</t>
  </si>
  <si>
    <t>Parcela 50 Z-1 P1/2</t>
  </si>
  <si>
    <t>0101000001-3</t>
  </si>
  <si>
    <t>Parcela 49 Z-1 P1/2</t>
  </si>
  <si>
    <t>0101000001-4</t>
  </si>
  <si>
    <t>Parcela 57 Z-1 P1/2</t>
  </si>
  <si>
    <t>0101000001-5</t>
  </si>
  <si>
    <t>Parcela 66 Z-1 P1/2</t>
  </si>
  <si>
    <t>0101000001-6</t>
  </si>
  <si>
    <t>Parcela 36 Z-1 P1/2</t>
  </si>
  <si>
    <t>0101000001-7</t>
  </si>
  <si>
    <t>Parcela 42 Z-1 P1/2</t>
  </si>
  <si>
    <t>0101000001-8</t>
  </si>
  <si>
    <t>Parcela 46 Z-1 P1/2</t>
  </si>
  <si>
    <t>0101000001-9</t>
  </si>
  <si>
    <t>Parcela 54 Z-1 P1/2</t>
  </si>
  <si>
    <t>0101000001-10</t>
  </si>
  <si>
    <t>Parcela 63 Z-1 P1/2</t>
  </si>
  <si>
    <t>0101000001-11</t>
  </si>
  <si>
    <t>Parcela 48 Z-1 P1/2</t>
  </si>
  <si>
    <t>0101000001-12</t>
  </si>
  <si>
    <t>Parcela 55 Z-1 P1/2</t>
  </si>
  <si>
    <t>0101000001-13</t>
  </si>
  <si>
    <t>Parcela 76 Z-1 P1/2</t>
  </si>
  <si>
    <t>0101000001-14</t>
  </si>
  <si>
    <t>Parcela 47 Z-1 P1/2</t>
  </si>
  <si>
    <t>0101000001-15</t>
  </si>
  <si>
    <t>Parcela 344 Z-1 P1/2</t>
  </si>
  <si>
    <t>0101000001-16</t>
  </si>
  <si>
    <t>Parcela 43 Z-1 P1/2</t>
  </si>
  <si>
    <t>0101000001-17</t>
  </si>
  <si>
    <t>Parcela 67 Z-1 P1/2</t>
  </si>
  <si>
    <t>0101000001-18</t>
  </si>
  <si>
    <t>Parcela 73 Z-1 P1/2</t>
  </si>
  <si>
    <t>0101000001-19</t>
  </si>
  <si>
    <t>Parcela 65 Z-1 P1/2</t>
  </si>
  <si>
    <t>0101000001-20</t>
  </si>
  <si>
    <t>Parcela 56 Z-1 P1/2</t>
  </si>
  <si>
    <t>0101000001-21</t>
  </si>
  <si>
    <t>Parcela 38 Z-1 P1/2</t>
  </si>
  <si>
    <t>SUB-TOTAL</t>
  </si>
  <si>
    <t>0101000001-22</t>
  </si>
  <si>
    <t>TERRENOS URBANOS FUSION 2</t>
  </si>
  <si>
    <t>Parcela 309 Z-1 P1/2</t>
  </si>
  <si>
    <t>0101000001-23</t>
  </si>
  <si>
    <t>Parcela 335 Z-1 P1/2</t>
  </si>
  <si>
    <t>0101000001-24</t>
  </si>
  <si>
    <t>Parcela 342 Z-1 P1/2</t>
  </si>
  <si>
    <t>0101000001-25</t>
  </si>
  <si>
    <t>Parcela 302 Z-1 P1/2</t>
  </si>
  <si>
    <t>0101000001-26</t>
  </si>
  <si>
    <t>Parcela 308 Z-1 P1/2</t>
  </si>
  <si>
    <t>0101000001-27</t>
  </si>
  <si>
    <t>Resto Parcela 341 Z-1 P1/2</t>
  </si>
  <si>
    <t>0101000001-28</t>
  </si>
  <si>
    <t>Parcela 310 Z-1 P1/2</t>
  </si>
  <si>
    <t>0101000001-29</t>
  </si>
  <si>
    <t>Parcela 304 Z-1 P1/2</t>
  </si>
  <si>
    <t>0101000001-30</t>
  </si>
  <si>
    <t>Parcela 306 Z-1 P1/2</t>
  </si>
  <si>
    <t>0101000001-31</t>
  </si>
  <si>
    <t>Parcela 326 Z-1 P1/2</t>
  </si>
  <si>
    <t>0101000001-32</t>
  </si>
  <si>
    <t>Parcela 301 Z-1 P1/2</t>
  </si>
  <si>
    <t>0101000001-33</t>
  </si>
  <si>
    <t>Parcela 307 Z-1 P1/2</t>
  </si>
  <si>
    <t>0101000001-34</t>
  </si>
  <si>
    <t>Parcela 305 Z-1 P1/2</t>
  </si>
  <si>
    <t>0101000001-35</t>
  </si>
  <si>
    <t>Resto Frac.1 parcela (341)</t>
  </si>
  <si>
    <t>0101000001-36</t>
  </si>
  <si>
    <t>TERRENOS URBANOS FUSION 3</t>
  </si>
  <si>
    <t>Fracción de Parcela 36 Z-1 P1/2</t>
  </si>
  <si>
    <t>TOTAL</t>
  </si>
  <si>
    <t>1231-01-001 Tercera Etapa Cimo</t>
  </si>
  <si>
    <t>0101000001-39</t>
  </si>
  <si>
    <t>TERRENOS URBANOS</t>
  </si>
  <si>
    <t>No. 39 Andador Plaza, Ciudad Industrial No. Predial 101-1-63959</t>
  </si>
  <si>
    <t>Pieza</t>
  </si>
  <si>
    <t>0101000001-40</t>
  </si>
  <si>
    <t>CFE Sub-Estacion Const.</t>
  </si>
  <si>
    <t>Total Grupo:</t>
  </si>
  <si>
    <t>Número Total de Bienes:</t>
  </si>
  <si>
    <t>Libro de Inventario de Bienes Muebles</t>
  </si>
  <si>
    <t xml:space="preserve">RESGUARDO EN PATRIMONIO </t>
  </si>
  <si>
    <t>FECHA DE ADQUISICION</t>
  </si>
  <si>
    <t>VALOR EN LIBROS</t>
  </si>
  <si>
    <t>CANTIDAD DEPRECIADA</t>
  </si>
  <si>
    <t>(7)</t>
  </si>
  <si>
    <t>Grupo: 1241</t>
  </si>
  <si>
    <t>Categoría: 1241-1  Partida genérica: 511 - Muebles de Oficina y Estantería</t>
  </si>
  <si>
    <t>Categoria: 1241-1 Partida Generica: 511- Muebles de Oficina y Estanteria</t>
  </si>
  <si>
    <t>5110100019-1</t>
  </si>
  <si>
    <t>92DR0511010016000564945</t>
  </si>
  <si>
    <t>92DU0511010016000564950</t>
  </si>
  <si>
    <t xml:space="preserve">SILLON </t>
  </si>
  <si>
    <t>5110100019-2</t>
  </si>
  <si>
    <t>92DR0511010016000564946</t>
  </si>
  <si>
    <t>SILLON</t>
  </si>
  <si>
    <t>5110100019-3</t>
  </si>
  <si>
    <t>92DR0511010016000515632</t>
  </si>
  <si>
    <t>5110100019-4</t>
  </si>
  <si>
    <t>92DU0511010016000515636</t>
  </si>
  <si>
    <t>5110100019-5</t>
  </si>
  <si>
    <t>92DU0511010016000515652</t>
  </si>
  <si>
    <t>5110100019-6</t>
  </si>
  <si>
    <t>5110100018-1</t>
  </si>
  <si>
    <t>92DV0511010017000516352</t>
  </si>
  <si>
    <t>92DR0511010017000518552</t>
  </si>
  <si>
    <t>SILLA</t>
  </si>
  <si>
    <t>5110100018-2</t>
  </si>
  <si>
    <t>92DR0511010017000516353</t>
  </si>
  <si>
    <t>92DR0511010017000517198</t>
  </si>
  <si>
    <t>5110100018-3</t>
  </si>
  <si>
    <t>92DR0511010017000516366</t>
  </si>
  <si>
    <t>92DR0511010017000517197</t>
  </si>
  <si>
    <t>5110100018-4</t>
  </si>
  <si>
    <t>92DU0511010017000516367</t>
  </si>
  <si>
    <t>92DR0511010017000516388</t>
  </si>
  <si>
    <t>5110100018-5</t>
  </si>
  <si>
    <t>92DT0511010017000516368</t>
  </si>
  <si>
    <t>92DR0511010017000516387</t>
  </si>
  <si>
    <t>5110100018-6</t>
  </si>
  <si>
    <t>92DV0511010017000516376</t>
  </si>
  <si>
    <t>92DR0511010017000516386</t>
  </si>
  <si>
    <t>5110100018-7</t>
  </si>
  <si>
    <t>92DR0511010017000516377</t>
  </si>
  <si>
    <t>92DT0511010017000516380</t>
  </si>
  <si>
    <t>5110100018-8</t>
  </si>
  <si>
    <t>92DU0511010017000516378</t>
  </si>
  <si>
    <t>92DT0511010017000516379</t>
  </si>
  <si>
    <t>5110100018-9</t>
  </si>
  <si>
    <t>92DR0511010017000516493</t>
  </si>
  <si>
    <t>92DR0511010017000565009</t>
  </si>
  <si>
    <t>5110100018-10</t>
  </si>
  <si>
    <t>5110100018-11</t>
  </si>
  <si>
    <t>5110100018-12</t>
  </si>
  <si>
    <t>92DR0511010017000564957</t>
  </si>
  <si>
    <t>5110100018-13</t>
  </si>
  <si>
    <t xml:space="preserve">SILLA </t>
  </si>
  <si>
    <t>5110100018-14</t>
  </si>
  <si>
    <t>5110100018-15</t>
  </si>
  <si>
    <t>5110100018-16</t>
  </si>
  <si>
    <t>92DR0511010017000516389</t>
  </si>
  <si>
    <t>5110100018-17</t>
  </si>
  <si>
    <t>5110100018-18</t>
  </si>
  <si>
    <t>5110100018-19</t>
  </si>
  <si>
    <t>5110100018-20</t>
  </si>
  <si>
    <t>5110100018-21</t>
  </si>
  <si>
    <t>92DR0511010017000518553</t>
  </si>
  <si>
    <t>5110100015-1</t>
  </si>
  <si>
    <t>92DR0531010065000580356</t>
  </si>
  <si>
    <t>MESA</t>
  </si>
  <si>
    <t>5110100015-2</t>
  </si>
  <si>
    <t>92DR0531010065000580359</t>
  </si>
  <si>
    <t>92DV0531010065000580357</t>
  </si>
  <si>
    <t>5110100015-3</t>
  </si>
  <si>
    <t>92DR0531010065000580364</t>
  </si>
  <si>
    <t>5110100015-4</t>
  </si>
  <si>
    <t>92DU0531010065000580365</t>
  </si>
  <si>
    <t>92DR0531010065000580362</t>
  </si>
  <si>
    <t>5110100015-5</t>
  </si>
  <si>
    <t>92DV0531010065000580366</t>
  </si>
  <si>
    <t>92DR0531010065000580363</t>
  </si>
  <si>
    <t>5110100015-6</t>
  </si>
  <si>
    <t>92DR0531010065000580361</t>
  </si>
  <si>
    <t>5110100015-7</t>
  </si>
  <si>
    <t>5110100015-8</t>
  </si>
  <si>
    <t>5110100015-9</t>
  </si>
  <si>
    <t>92DR0531010065000580367</t>
  </si>
  <si>
    <t>5110100015-10</t>
  </si>
  <si>
    <t>5110100013-1</t>
  </si>
  <si>
    <t>92DV0512010011000564915</t>
  </si>
  <si>
    <t>92DU0512010011000584107</t>
  </si>
  <si>
    <t>ESCRITORIO (MÓDULO)</t>
  </si>
  <si>
    <t>5110100013-2</t>
  </si>
  <si>
    <t>92DU0512010011000564914</t>
  </si>
  <si>
    <t>5110100013-3</t>
  </si>
  <si>
    <t>92DR0511010006000583504</t>
  </si>
  <si>
    <t>92DV0511010006000583512</t>
  </si>
  <si>
    <t xml:space="preserve">ESCRITORIO </t>
  </si>
  <si>
    <t>5110100013-4</t>
  </si>
  <si>
    <t>5110100013-5</t>
  </si>
  <si>
    <t>92DR0511010006000583487</t>
  </si>
  <si>
    <t>5110100013-6</t>
  </si>
  <si>
    <t>92DR0511010006000583488</t>
  </si>
  <si>
    <t>92DR0511010006000583499</t>
  </si>
  <si>
    <t>5110100013-7</t>
  </si>
  <si>
    <t>ESCRITORIO</t>
  </si>
  <si>
    <t>5110100013-8</t>
  </si>
  <si>
    <t>92DR0512010011000515279</t>
  </si>
  <si>
    <t>5110100013-9</t>
  </si>
  <si>
    <t>92DR0512010011000515293</t>
  </si>
  <si>
    <t>5110100013-10</t>
  </si>
  <si>
    <t>5110100013-11</t>
  </si>
  <si>
    <t>92DU0511010006000534717</t>
  </si>
  <si>
    <t>5110100013-12</t>
  </si>
  <si>
    <t>92DV0512010011000584109</t>
  </si>
  <si>
    <t>5110100011-1</t>
  </si>
  <si>
    <t>92DU0511010001000581401</t>
  </si>
  <si>
    <t>ARCHIVERO</t>
  </si>
  <si>
    <t>5110100011-2</t>
  </si>
  <si>
    <t>92DV0511010001000581402</t>
  </si>
  <si>
    <t>92DU0511010001000518557</t>
  </si>
  <si>
    <t>5110100011-3</t>
  </si>
  <si>
    <t>92DR0511010001000581388</t>
  </si>
  <si>
    <t>92DT0511010001000565177</t>
  </si>
  <si>
    <t>5110100011-4</t>
  </si>
  <si>
    <t>92DR0511010001000581394</t>
  </si>
  <si>
    <t>5110100011-5</t>
  </si>
  <si>
    <t>5110100011-6</t>
  </si>
  <si>
    <t>92DR0511010001000565183</t>
  </si>
  <si>
    <t>5110100011-7</t>
  </si>
  <si>
    <t>92DR0511010001000581395</t>
  </si>
  <si>
    <t>5110100011-8</t>
  </si>
  <si>
    <t>92DU0511010001000581400</t>
  </si>
  <si>
    <t>5110100011-9</t>
  </si>
  <si>
    <t>92DU0511010001000518555</t>
  </si>
  <si>
    <t>5110100011-10</t>
  </si>
  <si>
    <t>5110100011-11</t>
  </si>
  <si>
    <t>92DR0511010001000581899</t>
  </si>
  <si>
    <t>5110100020-1</t>
  </si>
  <si>
    <t>92DR0519010048000579134</t>
  </si>
  <si>
    <t xml:space="preserve">CHAROLA </t>
  </si>
  <si>
    <t>5110100020-2</t>
  </si>
  <si>
    <t>92DR0511010023000542100</t>
  </si>
  <si>
    <t>CHAROLA (poste)</t>
  </si>
  <si>
    <t>5110100020-3</t>
  </si>
  <si>
    <t>92DV0519010048000580002</t>
  </si>
  <si>
    <t>CHAROLA</t>
  </si>
  <si>
    <t>5110100020-4</t>
  </si>
  <si>
    <t>92DU0519010048000580001</t>
  </si>
  <si>
    <t>5110100020-5</t>
  </si>
  <si>
    <t>92DR0519010048000579997</t>
  </si>
  <si>
    <t>5110100020-6</t>
  </si>
  <si>
    <t>92DV0511010023000566079</t>
  </si>
  <si>
    <t>5110100020-7</t>
  </si>
  <si>
    <t>92DU0511010023000566078</t>
  </si>
  <si>
    <t>5110100020-8</t>
  </si>
  <si>
    <t>92DR0511010023000566074</t>
  </si>
  <si>
    <t>Total Categoría:       1241-1</t>
  </si>
  <si>
    <t>RESGUARDO</t>
  </si>
  <si>
    <t>Categoria: 1241-9 Partida Generica: 519- Otros Mobiliarios y Equipos de Administración</t>
  </si>
  <si>
    <t>Categoría: 1241-9  Partida genérica: 519 - Otros Equipos</t>
  </si>
  <si>
    <t>5190100047-1</t>
  </si>
  <si>
    <t>92DU0569080001000517676</t>
  </si>
  <si>
    <t>BALIZA</t>
  </si>
  <si>
    <t>5190100041-1</t>
  </si>
  <si>
    <t>92DU0512010019000565693</t>
  </si>
  <si>
    <t>TRIPIE</t>
  </si>
  <si>
    <t>5190100041-2</t>
  </si>
  <si>
    <t>92DU0569080014000515542</t>
  </si>
  <si>
    <t>TEODOLITO O TRANSITO</t>
  </si>
  <si>
    <t>5190100041-3</t>
  </si>
  <si>
    <t>92DU056908007000830278</t>
  </si>
  <si>
    <t>EQUIPO DE INGENIERIA Y DIBUJO (ESTACION TOTAL CON GPS)</t>
  </si>
  <si>
    <t>5190100007-1</t>
  </si>
  <si>
    <t>92DU0523010001000535554</t>
  </si>
  <si>
    <t>CAMARA FOTOGRAFICA DIGITAL</t>
  </si>
  <si>
    <t>5190100043-1</t>
  </si>
  <si>
    <t>92DR0521010001000537572</t>
  </si>
  <si>
    <t>GRABADORA</t>
  </si>
  <si>
    <t>5190100036-1</t>
  </si>
  <si>
    <t>92DR0529030004000583306</t>
  </si>
  <si>
    <t>ROTAFOLIO</t>
  </si>
  <si>
    <t>5190100038-1</t>
  </si>
  <si>
    <t>92DR0531010094000565175</t>
  </si>
  <si>
    <t>VENTILADOR</t>
  </si>
  <si>
    <t>5190100026-1</t>
  </si>
  <si>
    <t>92DU0519010005000583375</t>
  </si>
  <si>
    <t>MAQUINA CALCULADORA ELECTRICA</t>
  </si>
  <si>
    <t>5190100031-1</t>
  </si>
  <si>
    <t>92DU0519010020000565932</t>
  </si>
  <si>
    <t>EXTINTOR</t>
  </si>
  <si>
    <t>5190100031-2</t>
  </si>
  <si>
    <t>92DR0519010020000565933</t>
  </si>
  <si>
    <t>5190100031-3</t>
  </si>
  <si>
    <t>92DT0512010018000565674</t>
  </si>
  <si>
    <t xml:space="preserve">PERCHERO </t>
  </si>
  <si>
    <t>5190100025-1</t>
  </si>
  <si>
    <t>92DV0564010006000697927</t>
  </si>
  <si>
    <t>EQUIPO DE AIRE ACONDICIONADO FRIO Y CALEFACCION</t>
  </si>
  <si>
    <t>92DU0567010014000830300</t>
  </si>
  <si>
    <t>DESBROZADORAS HUQVARNA</t>
  </si>
  <si>
    <t>5190100026-2</t>
  </si>
  <si>
    <t>92DU0567010014000830299</t>
  </si>
  <si>
    <t>5190100026-3</t>
  </si>
  <si>
    <t>92DU0567010014000830298</t>
  </si>
  <si>
    <t>Total Categoría:       1241-9</t>
  </si>
  <si>
    <t>Total Grupo:             1241</t>
  </si>
  <si>
    <t>Sub Total de Bienes:</t>
  </si>
  <si>
    <t>Total de Montos:</t>
  </si>
  <si>
    <t>Grupo: 1244</t>
  </si>
  <si>
    <t>Categoria: 1244-1 Partida Generica: 541- Vehiculos y Equipo Terrestre</t>
  </si>
  <si>
    <t>541040001-1</t>
  </si>
  <si>
    <t>MOTOCICLETA CON MOTOR 4T (COLOR VERDE)</t>
  </si>
  <si>
    <t>541040001-2</t>
  </si>
  <si>
    <t>MOTOCICLETA CON MOTOR 4T (COLOR ROJO)</t>
  </si>
  <si>
    <t>Total Categoria:     1244-1</t>
  </si>
  <si>
    <t>Total Grupo:            1244</t>
  </si>
  <si>
    <t>Nota: Los bienes muebles del Fideicomiso de la Ciudad Industrial de Morelia (CIMO)se encuentran inventariados en el sistema de patrimonio dentro del Usuario del Fideicomiso de Impulso y Desarrollo para el Estado de Michoacan de Ocampo, sin embargo se encuentra una leyenda en observaciones refiriendo que se trata de bienes muebles de CIMO, los cuales se encuentan totalmente depreciados con referencia en los estados financieros en la unidad $1.00; refiriendo que existio bien mueble.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</si>
</sst>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4" formatCode="_-&quot;$&quot;* #,##0.00_-;\-&quot;$&quot;* #,##0.00_-;_-&quot;$&quot;* &quot;-&quot;??_-;_-@_-"/>
    <numFmt numFmtId="43" formatCode="_-* #,##0.00_-;\-* #,##0.00_-;_-* &quot;-&quot;??_-;_-@_-"/>
    <numFmt numFmtId="164" formatCode="&quot;$&quot;#,##0.00"/>
  </numFmts>
  <fonts count="18" x14ac:knownFonts="1">
    <font>
      <sz val="11"/>
      <color indexed="8"/>
      <name val="Calibri"/>
      <family val="2"/>
    </font>
    <font>
      <sz val="11"/>
      <color indexed="8"/>
      <name val="Calibri"/>
      <family val="2"/>
    </font>
    <font>
      <b/>
      <sz val="18"/>
      <color indexed="8"/>
      <name val="Calibri"/>
      <family val="2"/>
    </font>
    <font>
      <b/>
      <sz val="11"/>
      <color indexed="8"/>
      <name val="Calibri"/>
      <family val="2"/>
    </font>
    <font>
      <sz val="9"/>
      <color indexed="8"/>
      <name val="Calibri"/>
      <family val="2"/>
    </font>
    <font>
      <b/>
      <sz val="12"/>
      <color indexed="8"/>
      <name val="Calibri"/>
      <family val="2"/>
    </font>
    <font>
      <b/>
      <sz val="9"/>
      <color indexed="8"/>
      <name val="Calibri"/>
      <family val="2"/>
    </font>
    <font>
      <b/>
      <sz val="9"/>
      <name val="Arial"/>
      <family val="2"/>
    </font>
    <font>
      <sz val="10"/>
      <name val="Arial"/>
      <family val="2"/>
    </font>
    <font>
      <b/>
      <sz val="10"/>
      <name val="Arial"/>
      <family val="2"/>
    </font>
    <font>
      <sz val="10"/>
      <color indexed="8"/>
      <name val="Calibri"/>
      <family val="2"/>
    </font>
    <font>
      <sz val="12"/>
      <color indexed="8"/>
      <name val="Calibri"/>
      <family val="2"/>
    </font>
    <font>
      <sz val="8"/>
      <color rgb="FF000000"/>
      <name val="Arial"/>
      <family val="2"/>
    </font>
    <font>
      <sz val="9"/>
      <color rgb="FF000000"/>
      <name val="Arial"/>
      <family val="2"/>
    </font>
    <font>
      <sz val="9"/>
      <color indexed="8"/>
      <name val="Arial"/>
      <family val="2"/>
    </font>
    <font>
      <b/>
      <sz val="10"/>
      <color indexed="8"/>
      <name val="Calibri"/>
      <family val="2"/>
    </font>
    <font>
      <sz val="6"/>
      <color rgb="FF000000"/>
      <name val="Arial MT"/>
    </font>
    <font>
      <b/>
      <sz val="10"/>
      <color indexed="8"/>
      <name val="Arial"/>
      <family val="2"/>
    </font>
  </fonts>
  <fills count="3">
    <fill>
      <patternFill patternType="none"/>
    </fill>
    <fill>
      <patternFill patternType="gray125"/>
    </fill>
    <fill>
      <patternFill patternType="solid">
        <fgColor indexed="22"/>
        <bgColor indexed="64"/>
      </patternFill>
    </fill>
  </fills>
  <borders count="28">
    <border>
      <left/>
      <right/>
      <top/>
      <bottom/>
      <diagonal/>
    </border>
    <border>
      <left style="thin">
        <color indexed="0"/>
      </left>
      <right/>
      <top style="thin">
        <color indexed="0"/>
      </top>
      <bottom/>
      <diagonal/>
    </border>
    <border>
      <left style="thin">
        <color indexed="8"/>
      </left>
      <right style="thin">
        <color indexed="8"/>
      </right>
      <top style="thin">
        <color indexed="0"/>
      </top>
      <bottom/>
      <diagonal/>
    </border>
    <border>
      <left style="thin">
        <color indexed="8"/>
      </left>
      <right style="thin">
        <color indexed="0"/>
      </right>
      <top style="thin">
        <color indexed="0"/>
      </top>
      <bottom/>
      <diagonal/>
    </border>
    <border>
      <left style="thin">
        <color indexed="0"/>
      </left>
      <right/>
      <top/>
      <bottom style="thin">
        <color indexed="0"/>
      </bottom>
      <diagonal/>
    </border>
    <border>
      <left style="thin">
        <color indexed="8"/>
      </left>
      <right style="thin">
        <color indexed="8"/>
      </right>
      <top/>
      <bottom style="thin">
        <color indexed="0"/>
      </bottom>
      <diagonal/>
    </border>
    <border>
      <left style="thin">
        <color indexed="8"/>
      </left>
      <right style="thin">
        <color indexed="0"/>
      </right>
      <top/>
      <bottom style="thin">
        <color indexed="0"/>
      </bottom>
      <diagonal/>
    </border>
    <border>
      <left/>
      <right/>
      <top/>
      <bottom style="medium">
        <color indexed="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0"/>
      </top>
      <bottom/>
      <diagonal/>
    </border>
    <border>
      <left/>
      <right style="thin">
        <color indexed="0"/>
      </right>
      <top style="thin">
        <color indexed="0"/>
      </top>
      <bottom/>
      <diagonal/>
    </border>
    <border>
      <left/>
      <right/>
      <top/>
      <bottom style="thin">
        <color indexed="0"/>
      </bottom>
      <diagonal/>
    </border>
    <border>
      <left/>
      <right style="thin">
        <color indexed="0"/>
      </right>
      <top/>
      <bottom style="thin">
        <color indexed="0"/>
      </bottom>
      <diagonal/>
    </border>
    <border>
      <left/>
      <right/>
      <top style="medium">
        <color indexed="0"/>
      </top>
      <bottom/>
      <diagonal/>
    </border>
    <border>
      <left/>
      <right/>
      <top style="medium">
        <color indexed="0"/>
      </top>
      <bottom style="thin">
        <color indexed="8"/>
      </bottom>
      <diagonal/>
    </border>
    <border>
      <left style="thin">
        <color rgb="FF000000"/>
      </left>
      <right/>
      <top style="thin">
        <color rgb="FF000000"/>
      </top>
      <bottom style="thin">
        <color rgb="FF000000"/>
      </bottom>
      <diagonal/>
    </border>
    <border>
      <left/>
      <right/>
      <top style="thin">
        <color rgb="FF000000"/>
      </top>
      <bottom/>
      <diagonal/>
    </border>
    <border>
      <left style="thin">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top/>
      <bottom style="thin">
        <color auto="1"/>
      </bottom>
      <diagonal/>
    </border>
    <border>
      <left/>
      <right/>
      <top style="thin">
        <color auto="1"/>
      </top>
      <bottom/>
      <diagonal/>
    </border>
    <border>
      <left/>
      <right/>
      <top/>
      <bottom style="medium">
        <color auto="1"/>
      </bottom>
      <diagonal/>
    </border>
    <border>
      <left/>
      <right/>
      <top style="medium">
        <color auto="1"/>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38">
    <xf numFmtId="0" fontId="0" fillId="0" borderId="0" xfId="0"/>
    <xf numFmtId="0" fontId="3" fillId="0" borderId="0" xfId="0" applyFont="1" applyAlignment="1">
      <alignment horizontal="center"/>
    </xf>
    <xf numFmtId="0" fontId="5" fillId="0" borderId="1" xfId="0" applyFont="1" applyBorder="1" applyAlignment="1">
      <alignment horizontal="center" wrapText="1"/>
    </xf>
    <xf numFmtId="0" fontId="5" fillId="0" borderId="2" xfId="0" applyFont="1" applyBorder="1" applyAlignment="1">
      <alignment horizontal="center" wrapText="1"/>
    </xf>
    <xf numFmtId="0" fontId="5" fillId="0" borderId="2" xfId="0" applyFont="1" applyBorder="1" applyAlignment="1">
      <alignment horizontal="center" vertical="center" wrapText="1"/>
    </xf>
    <xf numFmtId="0" fontId="5" fillId="0" borderId="3" xfId="0" applyFont="1" applyBorder="1" applyAlignment="1">
      <alignment horizontal="center" wrapText="1"/>
    </xf>
    <xf numFmtId="0" fontId="5" fillId="0" borderId="0" xfId="0" applyFont="1" applyAlignment="1">
      <alignment horizontal="center" wrapText="1"/>
    </xf>
    <xf numFmtId="49" fontId="5" fillId="0" borderId="4" xfId="0" applyNumberFormat="1" applyFont="1" applyBorder="1" applyAlignment="1">
      <alignment horizontal="center" wrapText="1"/>
    </xf>
    <xf numFmtId="49" fontId="5" fillId="0" borderId="5" xfId="0" applyNumberFormat="1" applyFont="1" applyBorder="1" applyAlignment="1">
      <alignment horizontal="center" wrapText="1"/>
    </xf>
    <xf numFmtId="49" fontId="5" fillId="0" borderId="6" xfId="0" applyNumberFormat="1" applyFont="1" applyBorder="1" applyAlignment="1">
      <alignment horizontal="center" wrapText="1"/>
    </xf>
    <xf numFmtId="49" fontId="0" fillId="0" borderId="0" xfId="0" applyNumberFormat="1"/>
    <xf numFmtId="0" fontId="5" fillId="0" borderId="7" xfId="0" applyFont="1" applyBorder="1"/>
    <xf numFmtId="0" fontId="6" fillId="0" borderId="7" xfId="0" applyFont="1" applyBorder="1"/>
    <xf numFmtId="0" fontId="6" fillId="0" borderId="7" xfId="0" applyFont="1" applyBorder="1" applyAlignment="1">
      <alignment horizontal="center"/>
    </xf>
    <xf numFmtId="0" fontId="5" fillId="0" borderId="7" xfId="0" applyFont="1" applyBorder="1" applyAlignment="1">
      <alignment horizontal="center"/>
    </xf>
    <xf numFmtId="0" fontId="5" fillId="0" borderId="0" xfId="0" applyFont="1"/>
    <xf numFmtId="0" fontId="6" fillId="0" borderId="0" xfId="0" applyFont="1" applyAlignment="1">
      <alignment horizontal="center"/>
    </xf>
    <xf numFmtId="0" fontId="5" fillId="0" borderId="0" xfId="0" applyFont="1" applyAlignment="1">
      <alignment horizontal="center"/>
    </xf>
    <xf numFmtId="0" fontId="7" fillId="2" borderId="9"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0" fillId="0" borderId="11" xfId="0" applyBorder="1" applyAlignment="1">
      <alignment horizontal="center"/>
    </xf>
    <xf numFmtId="4" fontId="0" fillId="0" borderId="11" xfId="0" applyNumberFormat="1" applyBorder="1"/>
    <xf numFmtId="0" fontId="8" fillId="0" borderId="11" xfId="0" applyFont="1" applyBorder="1"/>
    <xf numFmtId="14" fontId="8" fillId="0" borderId="11" xfId="0" applyNumberFormat="1" applyFont="1" applyBorder="1" applyAlignment="1">
      <alignment horizontal="center"/>
    </xf>
    <xf numFmtId="0" fontId="8" fillId="0" borderId="11" xfId="0" applyFont="1" applyBorder="1" applyAlignment="1">
      <alignment horizontal="center"/>
    </xf>
    <xf numFmtId="4" fontId="0" fillId="0" borderId="11" xfId="0" applyNumberFormat="1" applyBorder="1" applyAlignment="1">
      <alignment horizontal="center"/>
    </xf>
    <xf numFmtId="4" fontId="3" fillId="0" borderId="11" xfId="0" applyNumberFormat="1" applyFont="1" applyBorder="1"/>
    <xf numFmtId="4" fontId="3" fillId="0" borderId="11" xfId="0" applyNumberFormat="1" applyFont="1" applyBorder="1" applyAlignment="1">
      <alignment horizontal="center"/>
    </xf>
    <xf numFmtId="0" fontId="3" fillId="0" borderId="11" xfId="0" applyFont="1" applyBorder="1" applyAlignment="1">
      <alignment horizontal="center"/>
    </xf>
    <xf numFmtId="0" fontId="9" fillId="0" borderId="11" xfId="0" applyFont="1" applyBorder="1" applyAlignment="1">
      <alignment horizontal="center"/>
    </xf>
    <xf numFmtId="4" fontId="0" fillId="0" borderId="0" xfId="0" applyNumberFormat="1"/>
    <xf numFmtId="0" fontId="8" fillId="0" borderId="11" xfId="0" applyFont="1" applyBorder="1" applyAlignment="1">
      <alignment horizontal="justify" vertical="justify" wrapText="1"/>
    </xf>
    <xf numFmtId="0" fontId="0" fillId="0" borderId="8" xfId="0" applyBorder="1" applyAlignment="1">
      <alignment horizontal="center"/>
    </xf>
    <xf numFmtId="4" fontId="3" fillId="0" borderId="9" xfId="0" applyNumberFormat="1" applyFont="1" applyBorder="1"/>
    <xf numFmtId="4" fontId="3" fillId="0" borderId="9" xfId="0" applyNumberFormat="1" applyFont="1" applyBorder="1" applyAlignment="1">
      <alignment horizontal="center"/>
    </xf>
    <xf numFmtId="0" fontId="3" fillId="0" borderId="9" xfId="0" applyFont="1" applyBorder="1" applyAlignment="1">
      <alignment horizontal="center"/>
    </xf>
    <xf numFmtId="0" fontId="9" fillId="0" borderId="9" xfId="0" applyFont="1" applyBorder="1" applyAlignment="1">
      <alignment horizontal="center"/>
    </xf>
    <xf numFmtId="0" fontId="0" fillId="0" borderId="9" xfId="0" applyBorder="1" applyAlignment="1">
      <alignment horizontal="justify" vertical="justify" wrapText="1"/>
    </xf>
    <xf numFmtId="0" fontId="0" fillId="0" borderId="9" xfId="0" applyBorder="1" applyAlignment="1">
      <alignment horizontal="center" vertical="justify" wrapText="1"/>
    </xf>
    <xf numFmtId="4" fontId="0" fillId="0" borderId="11" xfId="0" applyNumberFormat="1" applyBorder="1" applyAlignment="1">
      <alignment horizontal="justify" vertical="justify" wrapText="1"/>
    </xf>
    <xf numFmtId="0" fontId="9" fillId="0" borderId="0" xfId="0" applyFont="1" applyAlignment="1">
      <alignment horizontal="right" wrapText="1"/>
    </xf>
    <xf numFmtId="0" fontId="9" fillId="0" borderId="0" xfId="2" applyNumberFormat="1" applyFont="1" applyAlignment="1">
      <alignment horizontal="center"/>
    </xf>
    <xf numFmtId="164" fontId="9" fillId="0" borderId="0" xfId="2" applyNumberFormat="1" applyFont="1" applyAlignment="1">
      <alignment horizontal="center"/>
    </xf>
    <xf numFmtId="164" fontId="0" fillId="0" borderId="0" xfId="0" applyNumberFormat="1"/>
    <xf numFmtId="0" fontId="10" fillId="0" borderId="0" xfId="0" applyFont="1"/>
    <xf numFmtId="0" fontId="3" fillId="0" borderId="0" xfId="0" applyFont="1" applyAlignment="1">
      <alignment horizontal="right"/>
    </xf>
    <xf numFmtId="43" fontId="10" fillId="0" borderId="0" xfId="1" applyFont="1"/>
    <xf numFmtId="0" fontId="0" fillId="0" borderId="0" xfId="0" applyAlignment="1">
      <alignment horizontal="center"/>
    </xf>
    <xf numFmtId="164" fontId="10" fillId="0" borderId="0" xfId="1" applyNumberFormat="1" applyFont="1"/>
    <xf numFmtId="0" fontId="9" fillId="0" borderId="0" xfId="0" applyFont="1" applyAlignment="1">
      <alignment horizontal="right" wrapText="1"/>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8" xfId="0" applyFont="1" applyFill="1" applyBorder="1" applyAlignment="1">
      <alignment horizontal="justify" vertical="justify" wrapText="1"/>
    </xf>
    <xf numFmtId="0" fontId="0" fillId="0" borderId="9" xfId="0" applyBorder="1" applyAlignment="1">
      <alignment horizontal="justify" vertical="justify" wrapText="1"/>
    </xf>
    <xf numFmtId="49" fontId="11" fillId="0" borderId="0" xfId="0" applyNumberFormat="1" applyFont="1" applyAlignment="1">
      <alignment horizontal="center"/>
    </xf>
    <xf numFmtId="0" fontId="11" fillId="0" borderId="0" xfId="0" applyFont="1"/>
    <xf numFmtId="0" fontId="5" fillId="0" borderId="12" xfId="0" applyFont="1" applyBorder="1" applyAlignment="1">
      <alignment wrapText="1"/>
    </xf>
    <xf numFmtId="0" fontId="5" fillId="0" borderId="12" xfId="0" applyFont="1" applyBorder="1" applyAlignment="1">
      <alignment horizontal="center" vertical="center" wrapText="1"/>
    </xf>
    <xf numFmtId="0" fontId="5" fillId="0" borderId="12" xfId="0" applyFont="1" applyBorder="1" applyAlignment="1">
      <alignment horizontal="center" wrapText="1"/>
    </xf>
    <xf numFmtId="0" fontId="5" fillId="0" borderId="13" xfId="0" applyFont="1" applyBorder="1" applyAlignment="1">
      <alignment horizontal="center" wrapText="1"/>
    </xf>
    <xf numFmtId="49" fontId="5" fillId="0" borderId="14" xfId="0" applyNumberFormat="1" applyFont="1" applyBorder="1" applyAlignment="1">
      <alignment wrapText="1"/>
    </xf>
    <xf numFmtId="49" fontId="5" fillId="0" borderId="14" xfId="0" applyNumberFormat="1" applyFont="1" applyBorder="1" applyAlignment="1">
      <alignment horizontal="center" wrapText="1"/>
    </xf>
    <xf numFmtId="49" fontId="5" fillId="0" borderId="15" xfId="0" applyNumberFormat="1" applyFont="1" applyBorder="1" applyAlignment="1">
      <alignment horizontal="center" wrapText="1"/>
    </xf>
    <xf numFmtId="0" fontId="5" fillId="0" borderId="14" xfId="0" applyFont="1" applyBorder="1"/>
    <xf numFmtId="0" fontId="5" fillId="0" borderId="16" xfId="0" applyFont="1" applyBorder="1"/>
    <xf numFmtId="0" fontId="5" fillId="0" borderId="17" xfId="0" applyFont="1" applyBorder="1"/>
    <xf numFmtId="0" fontId="6" fillId="0" borderId="14" xfId="0" applyFont="1" applyBorder="1"/>
    <xf numFmtId="0" fontId="6" fillId="0" borderId="14" xfId="0" applyFont="1" applyBorder="1" applyAlignment="1">
      <alignment horizontal="center"/>
    </xf>
    <xf numFmtId="0" fontId="5" fillId="0" borderId="14" xfId="0" applyFont="1" applyBorder="1" applyAlignment="1">
      <alignment horizontal="center"/>
    </xf>
    <xf numFmtId="0" fontId="12" fillId="0" borderId="18" xfId="0" applyFont="1" applyBorder="1" applyAlignment="1">
      <alignment horizontal="left" vertical="top"/>
    </xf>
    <xf numFmtId="0" fontId="13" fillId="0" borderId="19" xfId="0" applyFont="1" applyBorder="1" applyAlignment="1">
      <alignment horizontal="center" vertical="center" wrapText="1"/>
    </xf>
    <xf numFmtId="14" fontId="13" fillId="0" borderId="0" xfId="0" applyNumberFormat="1" applyFont="1" applyAlignment="1">
      <alignment horizontal="center" vertical="center" wrapText="1"/>
    </xf>
    <xf numFmtId="0" fontId="14" fillId="0" borderId="0" xfId="0" applyFont="1" applyAlignment="1">
      <alignment vertical="top" wrapText="1"/>
    </xf>
    <xf numFmtId="0" fontId="14" fillId="0" borderId="0" xfId="0" applyFont="1" applyAlignment="1">
      <alignment horizontal="center" vertical="top" wrapText="1"/>
    </xf>
    <xf numFmtId="43" fontId="15" fillId="0" borderId="0" xfId="1" applyFont="1"/>
    <xf numFmtId="0" fontId="16" fillId="0" borderId="0" xfId="0" applyFont="1" applyAlignment="1">
      <alignment vertical="center" wrapText="1"/>
    </xf>
    <xf numFmtId="8" fontId="16" fillId="0" borderId="0" xfId="0" applyNumberFormat="1" applyFont="1" applyAlignment="1">
      <alignment horizontal="right" vertical="center" wrapText="1"/>
    </xf>
    <xf numFmtId="0" fontId="13" fillId="0" borderId="0" xfId="0" applyFont="1" applyAlignment="1">
      <alignment horizontal="center" vertical="center" wrapText="1"/>
    </xf>
    <xf numFmtId="0" fontId="12" fillId="0" borderId="20" xfId="0" applyFont="1" applyBorder="1" applyAlignment="1">
      <alignment vertical="top"/>
    </xf>
    <xf numFmtId="0" fontId="12" fillId="0" borderId="20" xfId="0" applyFont="1" applyBorder="1" applyAlignment="1">
      <alignment horizontal="left" vertical="top"/>
    </xf>
    <xf numFmtId="0" fontId="12" fillId="0" borderId="21" xfId="0" applyFont="1" applyBorder="1" applyAlignment="1">
      <alignment horizontal="left" vertical="top"/>
    </xf>
    <xf numFmtId="0" fontId="12" fillId="0" borderId="22" xfId="0" applyFont="1" applyBorder="1" applyAlignment="1">
      <alignment horizontal="left" vertical="top"/>
    </xf>
    <xf numFmtId="43" fontId="15" fillId="0" borderId="0" xfId="1" applyFont="1" applyBorder="1"/>
    <xf numFmtId="0" fontId="16" fillId="0" borderId="0" xfId="0" applyFont="1" applyAlignment="1">
      <alignment vertical="center" wrapText="1"/>
    </xf>
    <xf numFmtId="8" fontId="16" fillId="0" borderId="0" xfId="0" applyNumberFormat="1" applyFont="1" applyAlignment="1">
      <alignment horizontal="right" vertical="center" wrapText="1"/>
    </xf>
    <xf numFmtId="0" fontId="16" fillId="0" borderId="0" xfId="0" applyFont="1" applyAlignment="1">
      <alignment horizontal="right" vertical="center" wrapText="1"/>
    </xf>
    <xf numFmtId="0" fontId="16" fillId="0" borderId="0" xfId="0" applyFont="1" applyAlignment="1">
      <alignment vertical="center"/>
    </xf>
    <xf numFmtId="0" fontId="13" fillId="0" borderId="0" xfId="0" applyFont="1" applyAlignment="1">
      <alignment horizontal="center" vertical="center"/>
    </xf>
    <xf numFmtId="0" fontId="16" fillId="0" borderId="0" xfId="0" applyFont="1" applyAlignment="1">
      <alignment horizontal="right" vertical="center" wrapText="1"/>
    </xf>
    <xf numFmtId="0" fontId="10" fillId="0" borderId="14" xfId="0" applyFont="1" applyBorder="1"/>
    <xf numFmtId="0" fontId="13" fillId="0" borderId="23" xfId="0" applyFont="1" applyBorder="1" applyAlignment="1">
      <alignment horizontal="center" vertical="center" wrapText="1"/>
    </xf>
    <xf numFmtId="14" fontId="13" fillId="0" borderId="24" xfId="0" applyNumberFormat="1" applyFont="1" applyBorder="1" applyAlignment="1">
      <alignment horizontal="center" vertical="center" wrapText="1"/>
    </xf>
    <xf numFmtId="0" fontId="14" fillId="0" borderId="14" xfId="0" applyFont="1" applyBorder="1" applyAlignment="1">
      <alignment vertical="top" wrapText="1"/>
    </xf>
    <xf numFmtId="0" fontId="14" fillId="0" borderId="14" xfId="0" applyFont="1" applyBorder="1" applyAlignment="1">
      <alignment horizontal="center" vertical="top" wrapText="1"/>
    </xf>
    <xf numFmtId="43" fontId="15" fillId="0" borderId="14" xfId="1" applyFont="1" applyBorder="1"/>
    <xf numFmtId="0" fontId="0" fillId="0" borderId="14" xfId="0" applyBorder="1" applyAlignment="1">
      <alignment horizontal="center"/>
    </xf>
    <xf numFmtId="43" fontId="10" fillId="0" borderId="0" xfId="1" applyFont="1" applyFill="1" applyBorder="1"/>
    <xf numFmtId="0" fontId="17" fillId="0" borderId="0" xfId="0" applyFont="1" applyAlignment="1">
      <alignment vertical="top" wrapText="1"/>
    </xf>
    <xf numFmtId="0" fontId="15" fillId="0" borderId="0" xfId="0" applyFont="1" applyAlignment="1">
      <alignment horizontal="center"/>
    </xf>
    <xf numFmtId="43" fontId="15" fillId="0" borderId="0" xfId="0" applyNumberFormat="1" applyFont="1"/>
    <xf numFmtId="43" fontId="15" fillId="0" borderId="25" xfId="0" applyNumberFormat="1" applyFont="1" applyBorder="1"/>
    <xf numFmtId="0" fontId="5" fillId="0" borderId="17" xfId="0" applyFont="1" applyBorder="1" applyAlignment="1">
      <alignment horizontal="left"/>
    </xf>
    <xf numFmtId="0" fontId="0" fillId="0" borderId="17" xfId="0" applyBorder="1"/>
    <xf numFmtId="0" fontId="5" fillId="0" borderId="17" xfId="0" applyFont="1" applyBorder="1" applyAlignment="1">
      <alignment horizontal="center"/>
    </xf>
    <xf numFmtId="43" fontId="10" fillId="0" borderId="0" xfId="1" applyFont="1" applyBorder="1"/>
    <xf numFmtId="0" fontId="12" fillId="0" borderId="0" xfId="0" applyFont="1" applyAlignment="1">
      <alignment horizontal="left" vertical="top"/>
    </xf>
    <xf numFmtId="43" fontId="0" fillId="0" borderId="0" xfId="0" applyNumberFormat="1"/>
    <xf numFmtId="0" fontId="10" fillId="0" borderId="26" xfId="0" applyFont="1" applyBorder="1"/>
    <xf numFmtId="0" fontId="12" fillId="0" borderId="26" xfId="0" applyFont="1" applyBorder="1" applyAlignment="1">
      <alignment horizontal="left" vertical="top"/>
    </xf>
    <xf numFmtId="14" fontId="13" fillId="0" borderId="26" xfId="0" applyNumberFormat="1" applyFont="1" applyBorder="1" applyAlignment="1">
      <alignment horizontal="center" vertical="center" wrapText="1"/>
    </xf>
    <xf numFmtId="0" fontId="14" fillId="0" borderId="26" xfId="0" applyFont="1" applyBorder="1" applyAlignment="1">
      <alignment vertical="top" wrapText="1"/>
    </xf>
    <xf numFmtId="0" fontId="14" fillId="0" borderId="26" xfId="0" applyFont="1" applyBorder="1" applyAlignment="1">
      <alignment horizontal="center" vertical="top" wrapText="1"/>
    </xf>
    <xf numFmtId="43" fontId="15" fillId="0" borderId="26" xfId="1" applyFont="1" applyBorder="1"/>
    <xf numFmtId="43" fontId="10" fillId="0" borderId="26" xfId="1" applyFont="1" applyBorder="1"/>
    <xf numFmtId="0" fontId="13" fillId="0" borderId="27" xfId="0" applyFont="1" applyBorder="1" applyAlignment="1">
      <alignment horizontal="center" vertical="center" wrapText="1"/>
    </xf>
    <xf numFmtId="0" fontId="0" fillId="0" borderId="27" xfId="0" applyBorder="1" applyAlignment="1">
      <alignment horizontal="center"/>
    </xf>
    <xf numFmtId="0" fontId="0" fillId="0" borderId="14" xfId="0" applyBorder="1"/>
    <xf numFmtId="0" fontId="17" fillId="0" borderId="14" xfId="0" applyFont="1" applyBorder="1" applyAlignment="1">
      <alignment vertical="top" wrapText="1"/>
    </xf>
    <xf numFmtId="0" fontId="15" fillId="0" borderId="14" xfId="0" applyFont="1" applyBorder="1" applyAlignment="1">
      <alignment horizontal="center"/>
    </xf>
    <xf numFmtId="43" fontId="15" fillId="0" borderId="14" xfId="0" applyNumberFormat="1" applyFont="1" applyBorder="1"/>
    <xf numFmtId="43" fontId="3" fillId="0" borderId="0" xfId="0" applyNumberFormat="1" applyFont="1"/>
    <xf numFmtId="43" fontId="10" fillId="0" borderId="0" xfId="0" applyNumberFormat="1" applyFont="1"/>
    <xf numFmtId="14" fontId="0" fillId="0" borderId="0" xfId="0" applyNumberFormat="1" applyAlignment="1">
      <alignment horizontal="center"/>
    </xf>
    <xf numFmtId="4" fontId="10" fillId="0" borderId="0" xfId="0" applyNumberFormat="1" applyFont="1"/>
    <xf numFmtId="0" fontId="0" fillId="0" borderId="24" xfId="0" applyBorder="1"/>
    <xf numFmtId="0" fontId="0" fillId="0" borderId="24" xfId="0" applyBorder="1" applyAlignment="1">
      <alignment horizontal="center"/>
    </xf>
    <xf numFmtId="14" fontId="0" fillId="0" borderId="24" xfId="0" applyNumberFormat="1" applyBorder="1" applyAlignment="1">
      <alignment horizontal="center"/>
    </xf>
    <xf numFmtId="4" fontId="10" fillId="0" borderId="24" xfId="0" applyNumberFormat="1" applyFont="1" applyBorder="1"/>
    <xf numFmtId="43" fontId="10" fillId="0" borderId="24" xfId="0" applyNumberFormat="1" applyFont="1" applyBorder="1"/>
    <xf numFmtId="43" fontId="0" fillId="0" borderId="24" xfId="0" applyNumberFormat="1" applyBorder="1"/>
    <xf numFmtId="0" fontId="3" fillId="0" borderId="0" xfId="0" applyFont="1"/>
    <xf numFmtId="4" fontId="15" fillId="0" borderId="0" xfId="0" applyNumberFormat="1" applyFont="1"/>
    <xf numFmtId="4" fontId="3" fillId="0" borderId="0" xfId="0" applyNumberFormat="1" applyFont="1"/>
    <xf numFmtId="0" fontId="0" fillId="0" borderId="0" xfId="0" applyAlignment="1">
      <alignment horizontal="justify" vertical="justify" wrapText="1"/>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7</xdr:col>
      <xdr:colOff>904875</xdr:colOff>
      <xdr:row>0</xdr:row>
      <xdr:rowOff>152400</xdr:rowOff>
    </xdr:from>
    <xdr:to>
      <xdr:col>8</xdr:col>
      <xdr:colOff>657225</xdr:colOff>
      <xdr:row>2</xdr:row>
      <xdr:rowOff>9525</xdr:rowOff>
    </xdr:to>
    <xdr:pic>
      <xdr:nvPicPr>
        <xdr:cNvPr id="2" name="Imagen 4" descr="LOGO CIMO-1">
          <a:extLst>
            <a:ext uri="{FF2B5EF4-FFF2-40B4-BE49-F238E27FC236}">
              <a16:creationId xmlns:a16="http://schemas.microsoft.com/office/drawing/2014/main" id="{3E8BBE74-294A-4E7D-9FC6-6616E283E0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10775" y="152400"/>
          <a:ext cx="8382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314325</xdr:colOff>
      <xdr:row>0</xdr:row>
      <xdr:rowOff>85725</xdr:rowOff>
    </xdr:from>
    <xdr:to>
      <xdr:col>9</xdr:col>
      <xdr:colOff>790575</xdr:colOff>
      <xdr:row>1</xdr:row>
      <xdr:rowOff>133350</xdr:rowOff>
    </xdr:to>
    <xdr:pic>
      <xdr:nvPicPr>
        <xdr:cNvPr id="2" name="Imagen 4" descr="LOGO CIMO-1">
          <a:extLst>
            <a:ext uri="{FF2B5EF4-FFF2-40B4-BE49-F238E27FC236}">
              <a16:creationId xmlns:a16="http://schemas.microsoft.com/office/drawing/2014/main" id="{D328BADA-44EC-4A12-BB3F-788DF28E04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53575" y="85725"/>
          <a:ext cx="13811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99F1A-8D00-411E-A094-FA7666D4EACF}">
  <sheetPr>
    <pageSetUpPr fitToPage="1"/>
  </sheetPr>
  <dimension ref="A1:L53"/>
  <sheetViews>
    <sheetView topLeftCell="A13" workbookViewId="0">
      <selection activeCell="I52" sqref="I52"/>
    </sheetView>
  </sheetViews>
  <sheetFormatPr baseColWidth="10" defaultColWidth="11.42578125" defaultRowHeight="15" customHeight="1" x14ac:dyDescent="0.25"/>
  <cols>
    <col min="1" max="1" width="13.7109375" bestFit="1" customWidth="1"/>
    <col min="2" max="2" width="43.140625" customWidth="1"/>
    <col min="3" max="3" width="21" customWidth="1"/>
    <col min="4" max="4" width="13.85546875" customWidth="1"/>
    <col min="5" max="5" width="16.140625" style="47" customWidth="1"/>
    <col min="6" max="6" width="13.5703125" style="44" customWidth="1"/>
    <col min="7" max="7" width="15.140625" style="44" customWidth="1"/>
    <col min="8" max="8" width="16.28515625" style="47" customWidth="1"/>
    <col min="9" max="9" width="13.5703125" style="44" customWidth="1"/>
    <col min="10" max="10" width="12.7109375" bestFit="1" customWidth="1"/>
    <col min="257" max="257" width="13.7109375" bestFit="1" customWidth="1"/>
    <col min="258" max="258" width="0" hidden="1" customWidth="1"/>
    <col min="259" max="259" width="5.85546875" customWidth="1"/>
    <col min="260" max="260" width="46.85546875" customWidth="1"/>
    <col min="261" max="261" width="12.140625" customWidth="1"/>
    <col min="262" max="262" width="15.140625" customWidth="1"/>
    <col min="263" max="263" width="16.28515625" customWidth="1"/>
    <col min="264" max="264" width="13.5703125" customWidth="1"/>
    <col min="265" max="265" width="13.28515625" customWidth="1"/>
    <col min="513" max="513" width="13.7109375" bestFit="1" customWidth="1"/>
    <col min="514" max="514" width="0" hidden="1" customWidth="1"/>
    <col min="515" max="515" width="5.85546875" customWidth="1"/>
    <col min="516" max="516" width="46.85546875" customWidth="1"/>
    <col min="517" max="517" width="12.140625" customWidth="1"/>
    <col min="518" max="518" width="15.140625" customWidth="1"/>
    <col min="519" max="519" width="16.28515625" customWidth="1"/>
    <col min="520" max="520" width="13.5703125" customWidth="1"/>
    <col min="521" max="521" width="13.28515625" customWidth="1"/>
    <col min="769" max="769" width="13.7109375" bestFit="1" customWidth="1"/>
    <col min="770" max="770" width="0" hidden="1" customWidth="1"/>
    <col min="771" max="771" width="5.85546875" customWidth="1"/>
    <col min="772" max="772" width="46.85546875" customWidth="1"/>
    <col min="773" max="773" width="12.140625" customWidth="1"/>
    <col min="774" max="774" width="15.140625" customWidth="1"/>
    <col min="775" max="775" width="16.28515625" customWidth="1"/>
    <col min="776" max="776" width="13.5703125" customWidth="1"/>
    <col min="777" max="777" width="13.28515625" customWidth="1"/>
    <col min="1025" max="1025" width="13.7109375" bestFit="1" customWidth="1"/>
    <col min="1026" max="1026" width="0" hidden="1" customWidth="1"/>
    <col min="1027" max="1027" width="5.85546875" customWidth="1"/>
    <col min="1028" max="1028" width="46.85546875" customWidth="1"/>
    <col min="1029" max="1029" width="12.140625" customWidth="1"/>
    <col min="1030" max="1030" width="15.140625" customWidth="1"/>
    <col min="1031" max="1031" width="16.28515625" customWidth="1"/>
    <col min="1032" max="1032" width="13.5703125" customWidth="1"/>
    <col min="1033" max="1033" width="13.28515625" customWidth="1"/>
    <col min="1281" max="1281" width="13.7109375" bestFit="1" customWidth="1"/>
    <col min="1282" max="1282" width="0" hidden="1" customWidth="1"/>
    <col min="1283" max="1283" width="5.85546875" customWidth="1"/>
    <col min="1284" max="1284" width="46.85546875" customWidth="1"/>
    <col min="1285" max="1285" width="12.140625" customWidth="1"/>
    <col min="1286" max="1286" width="15.140625" customWidth="1"/>
    <col min="1287" max="1287" width="16.28515625" customWidth="1"/>
    <col min="1288" max="1288" width="13.5703125" customWidth="1"/>
    <col min="1289" max="1289" width="13.28515625" customWidth="1"/>
    <col min="1537" max="1537" width="13.7109375" bestFit="1" customWidth="1"/>
    <col min="1538" max="1538" width="0" hidden="1" customWidth="1"/>
    <col min="1539" max="1539" width="5.85546875" customWidth="1"/>
    <col min="1540" max="1540" width="46.85546875" customWidth="1"/>
    <col min="1541" max="1541" width="12.140625" customWidth="1"/>
    <col min="1542" max="1542" width="15.140625" customWidth="1"/>
    <col min="1543" max="1543" width="16.28515625" customWidth="1"/>
    <col min="1544" max="1544" width="13.5703125" customWidth="1"/>
    <col min="1545" max="1545" width="13.28515625" customWidth="1"/>
    <col min="1793" max="1793" width="13.7109375" bestFit="1" customWidth="1"/>
    <col min="1794" max="1794" width="0" hidden="1" customWidth="1"/>
    <col min="1795" max="1795" width="5.85546875" customWidth="1"/>
    <col min="1796" max="1796" width="46.85546875" customWidth="1"/>
    <col min="1797" max="1797" width="12.140625" customWidth="1"/>
    <col min="1798" max="1798" width="15.140625" customWidth="1"/>
    <col min="1799" max="1799" width="16.28515625" customWidth="1"/>
    <col min="1800" max="1800" width="13.5703125" customWidth="1"/>
    <col min="1801" max="1801" width="13.28515625" customWidth="1"/>
    <col min="2049" max="2049" width="13.7109375" bestFit="1" customWidth="1"/>
    <col min="2050" max="2050" width="0" hidden="1" customWidth="1"/>
    <col min="2051" max="2051" width="5.85546875" customWidth="1"/>
    <col min="2052" max="2052" width="46.85546875" customWidth="1"/>
    <col min="2053" max="2053" width="12.140625" customWidth="1"/>
    <col min="2054" max="2054" width="15.140625" customWidth="1"/>
    <col min="2055" max="2055" width="16.28515625" customWidth="1"/>
    <col min="2056" max="2056" width="13.5703125" customWidth="1"/>
    <col min="2057" max="2057" width="13.28515625" customWidth="1"/>
    <col min="2305" max="2305" width="13.7109375" bestFit="1" customWidth="1"/>
    <col min="2306" max="2306" width="0" hidden="1" customWidth="1"/>
    <col min="2307" max="2307" width="5.85546875" customWidth="1"/>
    <col min="2308" max="2308" width="46.85546875" customWidth="1"/>
    <col min="2309" max="2309" width="12.140625" customWidth="1"/>
    <col min="2310" max="2310" width="15.140625" customWidth="1"/>
    <col min="2311" max="2311" width="16.28515625" customWidth="1"/>
    <col min="2312" max="2312" width="13.5703125" customWidth="1"/>
    <col min="2313" max="2313" width="13.28515625" customWidth="1"/>
    <col min="2561" max="2561" width="13.7109375" bestFit="1" customWidth="1"/>
    <col min="2562" max="2562" width="0" hidden="1" customWidth="1"/>
    <col min="2563" max="2563" width="5.85546875" customWidth="1"/>
    <col min="2564" max="2564" width="46.85546875" customWidth="1"/>
    <col min="2565" max="2565" width="12.140625" customWidth="1"/>
    <col min="2566" max="2566" width="15.140625" customWidth="1"/>
    <col min="2567" max="2567" width="16.28515625" customWidth="1"/>
    <col min="2568" max="2568" width="13.5703125" customWidth="1"/>
    <col min="2569" max="2569" width="13.28515625" customWidth="1"/>
    <col min="2817" max="2817" width="13.7109375" bestFit="1" customWidth="1"/>
    <col min="2818" max="2818" width="0" hidden="1" customWidth="1"/>
    <col min="2819" max="2819" width="5.85546875" customWidth="1"/>
    <col min="2820" max="2820" width="46.85546875" customWidth="1"/>
    <col min="2821" max="2821" width="12.140625" customWidth="1"/>
    <col min="2822" max="2822" width="15.140625" customWidth="1"/>
    <col min="2823" max="2823" width="16.28515625" customWidth="1"/>
    <col min="2824" max="2824" width="13.5703125" customWidth="1"/>
    <col min="2825" max="2825" width="13.28515625" customWidth="1"/>
    <col min="3073" max="3073" width="13.7109375" bestFit="1" customWidth="1"/>
    <col min="3074" max="3074" width="0" hidden="1" customWidth="1"/>
    <col min="3075" max="3075" width="5.85546875" customWidth="1"/>
    <col min="3076" max="3076" width="46.85546875" customWidth="1"/>
    <col min="3077" max="3077" width="12.140625" customWidth="1"/>
    <col min="3078" max="3078" width="15.140625" customWidth="1"/>
    <col min="3079" max="3079" width="16.28515625" customWidth="1"/>
    <col min="3080" max="3080" width="13.5703125" customWidth="1"/>
    <col min="3081" max="3081" width="13.28515625" customWidth="1"/>
    <col min="3329" max="3329" width="13.7109375" bestFit="1" customWidth="1"/>
    <col min="3330" max="3330" width="0" hidden="1" customWidth="1"/>
    <col min="3331" max="3331" width="5.85546875" customWidth="1"/>
    <col min="3332" max="3332" width="46.85546875" customWidth="1"/>
    <col min="3333" max="3333" width="12.140625" customWidth="1"/>
    <col min="3334" max="3334" width="15.140625" customWidth="1"/>
    <col min="3335" max="3335" width="16.28515625" customWidth="1"/>
    <col min="3336" max="3336" width="13.5703125" customWidth="1"/>
    <col min="3337" max="3337" width="13.28515625" customWidth="1"/>
    <col min="3585" max="3585" width="13.7109375" bestFit="1" customWidth="1"/>
    <col min="3586" max="3586" width="0" hidden="1" customWidth="1"/>
    <col min="3587" max="3587" width="5.85546875" customWidth="1"/>
    <col min="3588" max="3588" width="46.85546875" customWidth="1"/>
    <col min="3589" max="3589" width="12.140625" customWidth="1"/>
    <col min="3590" max="3590" width="15.140625" customWidth="1"/>
    <col min="3591" max="3591" width="16.28515625" customWidth="1"/>
    <col min="3592" max="3592" width="13.5703125" customWidth="1"/>
    <col min="3593" max="3593" width="13.28515625" customWidth="1"/>
    <col min="3841" max="3841" width="13.7109375" bestFit="1" customWidth="1"/>
    <col min="3842" max="3842" width="0" hidden="1" customWidth="1"/>
    <col min="3843" max="3843" width="5.85546875" customWidth="1"/>
    <col min="3844" max="3844" width="46.85546875" customWidth="1"/>
    <col min="3845" max="3845" width="12.140625" customWidth="1"/>
    <col min="3846" max="3846" width="15.140625" customWidth="1"/>
    <col min="3847" max="3847" width="16.28515625" customWidth="1"/>
    <col min="3848" max="3848" width="13.5703125" customWidth="1"/>
    <col min="3849" max="3849" width="13.28515625" customWidth="1"/>
    <col min="4097" max="4097" width="13.7109375" bestFit="1" customWidth="1"/>
    <col min="4098" max="4098" width="0" hidden="1" customWidth="1"/>
    <col min="4099" max="4099" width="5.85546875" customWidth="1"/>
    <col min="4100" max="4100" width="46.85546875" customWidth="1"/>
    <col min="4101" max="4101" width="12.140625" customWidth="1"/>
    <col min="4102" max="4102" width="15.140625" customWidth="1"/>
    <col min="4103" max="4103" width="16.28515625" customWidth="1"/>
    <col min="4104" max="4104" width="13.5703125" customWidth="1"/>
    <col min="4105" max="4105" width="13.28515625" customWidth="1"/>
    <col min="4353" max="4353" width="13.7109375" bestFit="1" customWidth="1"/>
    <col min="4354" max="4354" width="0" hidden="1" customWidth="1"/>
    <col min="4355" max="4355" width="5.85546875" customWidth="1"/>
    <col min="4356" max="4356" width="46.85546875" customWidth="1"/>
    <col min="4357" max="4357" width="12.140625" customWidth="1"/>
    <col min="4358" max="4358" width="15.140625" customWidth="1"/>
    <col min="4359" max="4359" width="16.28515625" customWidth="1"/>
    <col min="4360" max="4360" width="13.5703125" customWidth="1"/>
    <col min="4361" max="4361" width="13.28515625" customWidth="1"/>
    <col min="4609" max="4609" width="13.7109375" bestFit="1" customWidth="1"/>
    <col min="4610" max="4610" width="0" hidden="1" customWidth="1"/>
    <col min="4611" max="4611" width="5.85546875" customWidth="1"/>
    <col min="4612" max="4612" width="46.85546875" customWidth="1"/>
    <col min="4613" max="4613" width="12.140625" customWidth="1"/>
    <col min="4614" max="4614" width="15.140625" customWidth="1"/>
    <col min="4615" max="4615" width="16.28515625" customWidth="1"/>
    <col min="4616" max="4616" width="13.5703125" customWidth="1"/>
    <col min="4617" max="4617" width="13.28515625" customWidth="1"/>
    <col min="4865" max="4865" width="13.7109375" bestFit="1" customWidth="1"/>
    <col min="4866" max="4866" width="0" hidden="1" customWidth="1"/>
    <col min="4867" max="4867" width="5.85546875" customWidth="1"/>
    <col min="4868" max="4868" width="46.85546875" customWidth="1"/>
    <col min="4869" max="4869" width="12.140625" customWidth="1"/>
    <col min="4870" max="4870" width="15.140625" customWidth="1"/>
    <col min="4871" max="4871" width="16.28515625" customWidth="1"/>
    <col min="4872" max="4872" width="13.5703125" customWidth="1"/>
    <col min="4873" max="4873" width="13.28515625" customWidth="1"/>
    <col min="5121" max="5121" width="13.7109375" bestFit="1" customWidth="1"/>
    <col min="5122" max="5122" width="0" hidden="1" customWidth="1"/>
    <col min="5123" max="5123" width="5.85546875" customWidth="1"/>
    <col min="5124" max="5124" width="46.85546875" customWidth="1"/>
    <col min="5125" max="5125" width="12.140625" customWidth="1"/>
    <col min="5126" max="5126" width="15.140625" customWidth="1"/>
    <col min="5127" max="5127" width="16.28515625" customWidth="1"/>
    <col min="5128" max="5128" width="13.5703125" customWidth="1"/>
    <col min="5129" max="5129" width="13.28515625" customWidth="1"/>
    <col min="5377" max="5377" width="13.7109375" bestFit="1" customWidth="1"/>
    <col min="5378" max="5378" width="0" hidden="1" customWidth="1"/>
    <col min="5379" max="5379" width="5.85546875" customWidth="1"/>
    <col min="5380" max="5380" width="46.85546875" customWidth="1"/>
    <col min="5381" max="5381" width="12.140625" customWidth="1"/>
    <col min="5382" max="5382" width="15.140625" customWidth="1"/>
    <col min="5383" max="5383" width="16.28515625" customWidth="1"/>
    <col min="5384" max="5384" width="13.5703125" customWidth="1"/>
    <col min="5385" max="5385" width="13.28515625" customWidth="1"/>
    <col min="5633" max="5633" width="13.7109375" bestFit="1" customWidth="1"/>
    <col min="5634" max="5634" width="0" hidden="1" customWidth="1"/>
    <col min="5635" max="5635" width="5.85546875" customWidth="1"/>
    <col min="5636" max="5636" width="46.85546875" customWidth="1"/>
    <col min="5637" max="5637" width="12.140625" customWidth="1"/>
    <col min="5638" max="5638" width="15.140625" customWidth="1"/>
    <col min="5639" max="5639" width="16.28515625" customWidth="1"/>
    <col min="5640" max="5640" width="13.5703125" customWidth="1"/>
    <col min="5641" max="5641" width="13.28515625" customWidth="1"/>
    <col min="5889" max="5889" width="13.7109375" bestFit="1" customWidth="1"/>
    <col min="5890" max="5890" width="0" hidden="1" customWidth="1"/>
    <col min="5891" max="5891" width="5.85546875" customWidth="1"/>
    <col min="5892" max="5892" width="46.85546875" customWidth="1"/>
    <col min="5893" max="5893" width="12.140625" customWidth="1"/>
    <col min="5894" max="5894" width="15.140625" customWidth="1"/>
    <col min="5895" max="5895" width="16.28515625" customWidth="1"/>
    <col min="5896" max="5896" width="13.5703125" customWidth="1"/>
    <col min="5897" max="5897" width="13.28515625" customWidth="1"/>
    <col min="6145" max="6145" width="13.7109375" bestFit="1" customWidth="1"/>
    <col min="6146" max="6146" width="0" hidden="1" customWidth="1"/>
    <col min="6147" max="6147" width="5.85546875" customWidth="1"/>
    <col min="6148" max="6148" width="46.85546875" customWidth="1"/>
    <col min="6149" max="6149" width="12.140625" customWidth="1"/>
    <col min="6150" max="6150" width="15.140625" customWidth="1"/>
    <col min="6151" max="6151" width="16.28515625" customWidth="1"/>
    <col min="6152" max="6152" width="13.5703125" customWidth="1"/>
    <col min="6153" max="6153" width="13.28515625" customWidth="1"/>
    <col min="6401" max="6401" width="13.7109375" bestFit="1" customWidth="1"/>
    <col min="6402" max="6402" width="0" hidden="1" customWidth="1"/>
    <col min="6403" max="6403" width="5.85546875" customWidth="1"/>
    <col min="6404" max="6404" width="46.85546875" customWidth="1"/>
    <col min="6405" max="6405" width="12.140625" customWidth="1"/>
    <col min="6406" max="6406" width="15.140625" customWidth="1"/>
    <col min="6407" max="6407" width="16.28515625" customWidth="1"/>
    <col min="6408" max="6408" width="13.5703125" customWidth="1"/>
    <col min="6409" max="6409" width="13.28515625" customWidth="1"/>
    <col min="6657" max="6657" width="13.7109375" bestFit="1" customWidth="1"/>
    <col min="6658" max="6658" width="0" hidden="1" customWidth="1"/>
    <col min="6659" max="6659" width="5.85546875" customWidth="1"/>
    <col min="6660" max="6660" width="46.85546875" customWidth="1"/>
    <col min="6661" max="6661" width="12.140625" customWidth="1"/>
    <col min="6662" max="6662" width="15.140625" customWidth="1"/>
    <col min="6663" max="6663" width="16.28515625" customWidth="1"/>
    <col min="6664" max="6664" width="13.5703125" customWidth="1"/>
    <col min="6665" max="6665" width="13.28515625" customWidth="1"/>
    <col min="6913" max="6913" width="13.7109375" bestFit="1" customWidth="1"/>
    <col min="6914" max="6914" width="0" hidden="1" customWidth="1"/>
    <col min="6915" max="6915" width="5.85546875" customWidth="1"/>
    <col min="6916" max="6916" width="46.85546875" customWidth="1"/>
    <col min="6917" max="6917" width="12.140625" customWidth="1"/>
    <col min="6918" max="6918" width="15.140625" customWidth="1"/>
    <col min="6919" max="6919" width="16.28515625" customWidth="1"/>
    <col min="6920" max="6920" width="13.5703125" customWidth="1"/>
    <col min="6921" max="6921" width="13.28515625" customWidth="1"/>
    <col min="7169" max="7169" width="13.7109375" bestFit="1" customWidth="1"/>
    <col min="7170" max="7170" width="0" hidden="1" customWidth="1"/>
    <col min="7171" max="7171" width="5.85546875" customWidth="1"/>
    <col min="7172" max="7172" width="46.85546875" customWidth="1"/>
    <col min="7173" max="7173" width="12.140625" customWidth="1"/>
    <col min="7174" max="7174" width="15.140625" customWidth="1"/>
    <col min="7175" max="7175" width="16.28515625" customWidth="1"/>
    <col min="7176" max="7176" width="13.5703125" customWidth="1"/>
    <col min="7177" max="7177" width="13.28515625" customWidth="1"/>
    <col min="7425" max="7425" width="13.7109375" bestFit="1" customWidth="1"/>
    <col min="7426" max="7426" width="0" hidden="1" customWidth="1"/>
    <col min="7427" max="7427" width="5.85546875" customWidth="1"/>
    <col min="7428" max="7428" width="46.85546875" customWidth="1"/>
    <col min="7429" max="7429" width="12.140625" customWidth="1"/>
    <col min="7430" max="7430" width="15.140625" customWidth="1"/>
    <col min="7431" max="7431" width="16.28515625" customWidth="1"/>
    <col min="7432" max="7432" width="13.5703125" customWidth="1"/>
    <col min="7433" max="7433" width="13.28515625" customWidth="1"/>
    <col min="7681" max="7681" width="13.7109375" bestFit="1" customWidth="1"/>
    <col min="7682" max="7682" width="0" hidden="1" customWidth="1"/>
    <col min="7683" max="7683" width="5.85546875" customWidth="1"/>
    <col min="7684" max="7684" width="46.85546875" customWidth="1"/>
    <col min="7685" max="7685" width="12.140625" customWidth="1"/>
    <col min="7686" max="7686" width="15.140625" customWidth="1"/>
    <col min="7687" max="7687" width="16.28515625" customWidth="1"/>
    <col min="7688" max="7688" width="13.5703125" customWidth="1"/>
    <col min="7689" max="7689" width="13.28515625" customWidth="1"/>
    <col min="7937" max="7937" width="13.7109375" bestFit="1" customWidth="1"/>
    <col min="7938" max="7938" width="0" hidden="1" customWidth="1"/>
    <col min="7939" max="7939" width="5.85546875" customWidth="1"/>
    <col min="7940" max="7940" width="46.85546875" customWidth="1"/>
    <col min="7941" max="7941" width="12.140625" customWidth="1"/>
    <col min="7942" max="7942" width="15.140625" customWidth="1"/>
    <col min="7943" max="7943" width="16.28515625" customWidth="1"/>
    <col min="7944" max="7944" width="13.5703125" customWidth="1"/>
    <col min="7945" max="7945" width="13.28515625" customWidth="1"/>
    <col min="8193" max="8193" width="13.7109375" bestFit="1" customWidth="1"/>
    <col min="8194" max="8194" width="0" hidden="1" customWidth="1"/>
    <col min="8195" max="8195" width="5.85546875" customWidth="1"/>
    <col min="8196" max="8196" width="46.85546875" customWidth="1"/>
    <col min="8197" max="8197" width="12.140625" customWidth="1"/>
    <col min="8198" max="8198" width="15.140625" customWidth="1"/>
    <col min="8199" max="8199" width="16.28515625" customWidth="1"/>
    <col min="8200" max="8200" width="13.5703125" customWidth="1"/>
    <col min="8201" max="8201" width="13.28515625" customWidth="1"/>
    <col min="8449" max="8449" width="13.7109375" bestFit="1" customWidth="1"/>
    <col min="8450" max="8450" width="0" hidden="1" customWidth="1"/>
    <col min="8451" max="8451" width="5.85546875" customWidth="1"/>
    <col min="8452" max="8452" width="46.85546875" customWidth="1"/>
    <col min="8453" max="8453" width="12.140625" customWidth="1"/>
    <col min="8454" max="8454" width="15.140625" customWidth="1"/>
    <col min="8455" max="8455" width="16.28515625" customWidth="1"/>
    <col min="8456" max="8456" width="13.5703125" customWidth="1"/>
    <col min="8457" max="8457" width="13.28515625" customWidth="1"/>
    <col min="8705" max="8705" width="13.7109375" bestFit="1" customWidth="1"/>
    <col min="8706" max="8706" width="0" hidden="1" customWidth="1"/>
    <col min="8707" max="8707" width="5.85546875" customWidth="1"/>
    <col min="8708" max="8708" width="46.85546875" customWidth="1"/>
    <col min="8709" max="8709" width="12.140625" customWidth="1"/>
    <col min="8710" max="8710" width="15.140625" customWidth="1"/>
    <col min="8711" max="8711" width="16.28515625" customWidth="1"/>
    <col min="8712" max="8712" width="13.5703125" customWidth="1"/>
    <col min="8713" max="8713" width="13.28515625" customWidth="1"/>
    <col min="8961" max="8961" width="13.7109375" bestFit="1" customWidth="1"/>
    <col min="8962" max="8962" width="0" hidden="1" customWidth="1"/>
    <col min="8963" max="8963" width="5.85546875" customWidth="1"/>
    <col min="8964" max="8964" width="46.85546875" customWidth="1"/>
    <col min="8965" max="8965" width="12.140625" customWidth="1"/>
    <col min="8966" max="8966" width="15.140625" customWidth="1"/>
    <col min="8967" max="8967" width="16.28515625" customWidth="1"/>
    <col min="8968" max="8968" width="13.5703125" customWidth="1"/>
    <col min="8969" max="8969" width="13.28515625" customWidth="1"/>
    <col min="9217" max="9217" width="13.7109375" bestFit="1" customWidth="1"/>
    <col min="9218" max="9218" width="0" hidden="1" customWidth="1"/>
    <col min="9219" max="9219" width="5.85546875" customWidth="1"/>
    <col min="9220" max="9220" width="46.85546875" customWidth="1"/>
    <col min="9221" max="9221" width="12.140625" customWidth="1"/>
    <col min="9222" max="9222" width="15.140625" customWidth="1"/>
    <col min="9223" max="9223" width="16.28515625" customWidth="1"/>
    <col min="9224" max="9224" width="13.5703125" customWidth="1"/>
    <col min="9225" max="9225" width="13.28515625" customWidth="1"/>
    <col min="9473" max="9473" width="13.7109375" bestFit="1" customWidth="1"/>
    <col min="9474" max="9474" width="0" hidden="1" customWidth="1"/>
    <col min="9475" max="9475" width="5.85546875" customWidth="1"/>
    <col min="9476" max="9476" width="46.85546875" customWidth="1"/>
    <col min="9477" max="9477" width="12.140625" customWidth="1"/>
    <col min="9478" max="9478" width="15.140625" customWidth="1"/>
    <col min="9479" max="9479" width="16.28515625" customWidth="1"/>
    <col min="9480" max="9480" width="13.5703125" customWidth="1"/>
    <col min="9481" max="9481" width="13.28515625" customWidth="1"/>
    <col min="9729" max="9729" width="13.7109375" bestFit="1" customWidth="1"/>
    <col min="9730" max="9730" width="0" hidden="1" customWidth="1"/>
    <col min="9731" max="9731" width="5.85546875" customWidth="1"/>
    <col min="9732" max="9732" width="46.85546875" customWidth="1"/>
    <col min="9733" max="9733" width="12.140625" customWidth="1"/>
    <col min="9734" max="9734" width="15.140625" customWidth="1"/>
    <col min="9735" max="9735" width="16.28515625" customWidth="1"/>
    <col min="9736" max="9736" width="13.5703125" customWidth="1"/>
    <col min="9737" max="9737" width="13.28515625" customWidth="1"/>
    <col min="9985" max="9985" width="13.7109375" bestFit="1" customWidth="1"/>
    <col min="9986" max="9986" width="0" hidden="1" customWidth="1"/>
    <col min="9987" max="9987" width="5.85546875" customWidth="1"/>
    <col min="9988" max="9988" width="46.85546875" customWidth="1"/>
    <col min="9989" max="9989" width="12.140625" customWidth="1"/>
    <col min="9990" max="9990" width="15.140625" customWidth="1"/>
    <col min="9991" max="9991" width="16.28515625" customWidth="1"/>
    <col min="9992" max="9992" width="13.5703125" customWidth="1"/>
    <col min="9993" max="9993" width="13.28515625" customWidth="1"/>
    <col min="10241" max="10241" width="13.7109375" bestFit="1" customWidth="1"/>
    <col min="10242" max="10242" width="0" hidden="1" customWidth="1"/>
    <col min="10243" max="10243" width="5.85546875" customWidth="1"/>
    <col min="10244" max="10244" width="46.85546875" customWidth="1"/>
    <col min="10245" max="10245" width="12.140625" customWidth="1"/>
    <col min="10246" max="10246" width="15.140625" customWidth="1"/>
    <col min="10247" max="10247" width="16.28515625" customWidth="1"/>
    <col min="10248" max="10248" width="13.5703125" customWidth="1"/>
    <col min="10249" max="10249" width="13.28515625" customWidth="1"/>
    <col min="10497" max="10497" width="13.7109375" bestFit="1" customWidth="1"/>
    <col min="10498" max="10498" width="0" hidden="1" customWidth="1"/>
    <col min="10499" max="10499" width="5.85546875" customWidth="1"/>
    <col min="10500" max="10500" width="46.85546875" customWidth="1"/>
    <col min="10501" max="10501" width="12.140625" customWidth="1"/>
    <col min="10502" max="10502" width="15.140625" customWidth="1"/>
    <col min="10503" max="10503" width="16.28515625" customWidth="1"/>
    <col min="10504" max="10504" width="13.5703125" customWidth="1"/>
    <col min="10505" max="10505" width="13.28515625" customWidth="1"/>
    <col min="10753" max="10753" width="13.7109375" bestFit="1" customWidth="1"/>
    <col min="10754" max="10754" width="0" hidden="1" customWidth="1"/>
    <col min="10755" max="10755" width="5.85546875" customWidth="1"/>
    <col min="10756" max="10756" width="46.85546875" customWidth="1"/>
    <col min="10757" max="10757" width="12.140625" customWidth="1"/>
    <col min="10758" max="10758" width="15.140625" customWidth="1"/>
    <col min="10759" max="10759" width="16.28515625" customWidth="1"/>
    <col min="10760" max="10760" width="13.5703125" customWidth="1"/>
    <col min="10761" max="10761" width="13.28515625" customWidth="1"/>
    <col min="11009" max="11009" width="13.7109375" bestFit="1" customWidth="1"/>
    <col min="11010" max="11010" width="0" hidden="1" customWidth="1"/>
    <col min="11011" max="11011" width="5.85546875" customWidth="1"/>
    <col min="11012" max="11012" width="46.85546875" customWidth="1"/>
    <col min="11013" max="11013" width="12.140625" customWidth="1"/>
    <col min="11014" max="11014" width="15.140625" customWidth="1"/>
    <col min="11015" max="11015" width="16.28515625" customWidth="1"/>
    <col min="11016" max="11016" width="13.5703125" customWidth="1"/>
    <col min="11017" max="11017" width="13.28515625" customWidth="1"/>
    <col min="11265" max="11265" width="13.7109375" bestFit="1" customWidth="1"/>
    <col min="11266" max="11266" width="0" hidden="1" customWidth="1"/>
    <col min="11267" max="11267" width="5.85546875" customWidth="1"/>
    <col min="11268" max="11268" width="46.85546875" customWidth="1"/>
    <col min="11269" max="11269" width="12.140625" customWidth="1"/>
    <col min="11270" max="11270" width="15.140625" customWidth="1"/>
    <col min="11271" max="11271" width="16.28515625" customWidth="1"/>
    <col min="11272" max="11272" width="13.5703125" customWidth="1"/>
    <col min="11273" max="11273" width="13.28515625" customWidth="1"/>
    <col min="11521" max="11521" width="13.7109375" bestFit="1" customWidth="1"/>
    <col min="11522" max="11522" width="0" hidden="1" customWidth="1"/>
    <col min="11523" max="11523" width="5.85546875" customWidth="1"/>
    <col min="11524" max="11524" width="46.85546875" customWidth="1"/>
    <col min="11525" max="11525" width="12.140625" customWidth="1"/>
    <col min="11526" max="11526" width="15.140625" customWidth="1"/>
    <col min="11527" max="11527" width="16.28515625" customWidth="1"/>
    <col min="11528" max="11528" width="13.5703125" customWidth="1"/>
    <col min="11529" max="11529" width="13.28515625" customWidth="1"/>
    <col min="11777" max="11777" width="13.7109375" bestFit="1" customWidth="1"/>
    <col min="11778" max="11778" width="0" hidden="1" customWidth="1"/>
    <col min="11779" max="11779" width="5.85546875" customWidth="1"/>
    <col min="11780" max="11780" width="46.85546875" customWidth="1"/>
    <col min="11781" max="11781" width="12.140625" customWidth="1"/>
    <col min="11782" max="11782" width="15.140625" customWidth="1"/>
    <col min="11783" max="11783" width="16.28515625" customWidth="1"/>
    <col min="11784" max="11784" width="13.5703125" customWidth="1"/>
    <col min="11785" max="11785" width="13.28515625" customWidth="1"/>
    <col min="12033" max="12033" width="13.7109375" bestFit="1" customWidth="1"/>
    <col min="12034" max="12034" width="0" hidden="1" customWidth="1"/>
    <col min="12035" max="12035" width="5.85546875" customWidth="1"/>
    <col min="12036" max="12036" width="46.85546875" customWidth="1"/>
    <col min="12037" max="12037" width="12.140625" customWidth="1"/>
    <col min="12038" max="12038" width="15.140625" customWidth="1"/>
    <col min="12039" max="12039" width="16.28515625" customWidth="1"/>
    <col min="12040" max="12040" width="13.5703125" customWidth="1"/>
    <col min="12041" max="12041" width="13.28515625" customWidth="1"/>
    <col min="12289" max="12289" width="13.7109375" bestFit="1" customWidth="1"/>
    <col min="12290" max="12290" width="0" hidden="1" customWidth="1"/>
    <col min="12291" max="12291" width="5.85546875" customWidth="1"/>
    <col min="12292" max="12292" width="46.85546875" customWidth="1"/>
    <col min="12293" max="12293" width="12.140625" customWidth="1"/>
    <col min="12294" max="12294" width="15.140625" customWidth="1"/>
    <col min="12295" max="12295" width="16.28515625" customWidth="1"/>
    <col min="12296" max="12296" width="13.5703125" customWidth="1"/>
    <col min="12297" max="12297" width="13.28515625" customWidth="1"/>
    <col min="12545" max="12545" width="13.7109375" bestFit="1" customWidth="1"/>
    <col min="12546" max="12546" width="0" hidden="1" customWidth="1"/>
    <col min="12547" max="12547" width="5.85546875" customWidth="1"/>
    <col min="12548" max="12548" width="46.85546875" customWidth="1"/>
    <col min="12549" max="12549" width="12.140625" customWidth="1"/>
    <col min="12550" max="12550" width="15.140625" customWidth="1"/>
    <col min="12551" max="12551" width="16.28515625" customWidth="1"/>
    <col min="12552" max="12552" width="13.5703125" customWidth="1"/>
    <col min="12553" max="12553" width="13.28515625" customWidth="1"/>
    <col min="12801" max="12801" width="13.7109375" bestFit="1" customWidth="1"/>
    <col min="12802" max="12802" width="0" hidden="1" customWidth="1"/>
    <col min="12803" max="12803" width="5.85546875" customWidth="1"/>
    <col min="12804" max="12804" width="46.85546875" customWidth="1"/>
    <col min="12805" max="12805" width="12.140625" customWidth="1"/>
    <col min="12806" max="12806" width="15.140625" customWidth="1"/>
    <col min="12807" max="12807" width="16.28515625" customWidth="1"/>
    <col min="12808" max="12808" width="13.5703125" customWidth="1"/>
    <col min="12809" max="12809" width="13.28515625" customWidth="1"/>
    <col min="13057" max="13057" width="13.7109375" bestFit="1" customWidth="1"/>
    <col min="13058" max="13058" width="0" hidden="1" customWidth="1"/>
    <col min="13059" max="13059" width="5.85546875" customWidth="1"/>
    <col min="13060" max="13060" width="46.85546875" customWidth="1"/>
    <col min="13061" max="13061" width="12.140625" customWidth="1"/>
    <col min="13062" max="13062" width="15.140625" customWidth="1"/>
    <col min="13063" max="13063" width="16.28515625" customWidth="1"/>
    <col min="13064" max="13064" width="13.5703125" customWidth="1"/>
    <col min="13065" max="13065" width="13.28515625" customWidth="1"/>
    <col min="13313" max="13313" width="13.7109375" bestFit="1" customWidth="1"/>
    <col min="13314" max="13314" width="0" hidden="1" customWidth="1"/>
    <col min="13315" max="13315" width="5.85546875" customWidth="1"/>
    <col min="13316" max="13316" width="46.85546875" customWidth="1"/>
    <col min="13317" max="13317" width="12.140625" customWidth="1"/>
    <col min="13318" max="13318" width="15.140625" customWidth="1"/>
    <col min="13319" max="13319" width="16.28515625" customWidth="1"/>
    <col min="13320" max="13320" width="13.5703125" customWidth="1"/>
    <col min="13321" max="13321" width="13.28515625" customWidth="1"/>
    <col min="13569" max="13569" width="13.7109375" bestFit="1" customWidth="1"/>
    <col min="13570" max="13570" width="0" hidden="1" customWidth="1"/>
    <col min="13571" max="13571" width="5.85546875" customWidth="1"/>
    <col min="13572" max="13572" width="46.85546875" customWidth="1"/>
    <col min="13573" max="13573" width="12.140625" customWidth="1"/>
    <col min="13574" max="13574" width="15.140625" customWidth="1"/>
    <col min="13575" max="13575" width="16.28515625" customWidth="1"/>
    <col min="13576" max="13576" width="13.5703125" customWidth="1"/>
    <col min="13577" max="13577" width="13.28515625" customWidth="1"/>
    <col min="13825" max="13825" width="13.7109375" bestFit="1" customWidth="1"/>
    <col min="13826" max="13826" width="0" hidden="1" customWidth="1"/>
    <col min="13827" max="13827" width="5.85546875" customWidth="1"/>
    <col min="13828" max="13828" width="46.85546875" customWidth="1"/>
    <col min="13829" max="13829" width="12.140625" customWidth="1"/>
    <col min="13830" max="13830" width="15.140625" customWidth="1"/>
    <col min="13831" max="13831" width="16.28515625" customWidth="1"/>
    <col min="13832" max="13832" width="13.5703125" customWidth="1"/>
    <col min="13833" max="13833" width="13.28515625" customWidth="1"/>
    <col min="14081" max="14081" width="13.7109375" bestFit="1" customWidth="1"/>
    <col min="14082" max="14082" width="0" hidden="1" customWidth="1"/>
    <col min="14083" max="14083" width="5.85546875" customWidth="1"/>
    <col min="14084" max="14084" width="46.85546875" customWidth="1"/>
    <col min="14085" max="14085" width="12.140625" customWidth="1"/>
    <col min="14086" max="14086" width="15.140625" customWidth="1"/>
    <col min="14087" max="14087" width="16.28515625" customWidth="1"/>
    <col min="14088" max="14088" width="13.5703125" customWidth="1"/>
    <col min="14089" max="14089" width="13.28515625" customWidth="1"/>
    <col min="14337" max="14337" width="13.7109375" bestFit="1" customWidth="1"/>
    <col min="14338" max="14338" width="0" hidden="1" customWidth="1"/>
    <col min="14339" max="14339" width="5.85546875" customWidth="1"/>
    <col min="14340" max="14340" width="46.85546875" customWidth="1"/>
    <col min="14341" max="14341" width="12.140625" customWidth="1"/>
    <col min="14342" max="14342" width="15.140625" customWidth="1"/>
    <col min="14343" max="14343" width="16.28515625" customWidth="1"/>
    <col min="14344" max="14344" width="13.5703125" customWidth="1"/>
    <col min="14345" max="14345" width="13.28515625" customWidth="1"/>
    <col min="14593" max="14593" width="13.7109375" bestFit="1" customWidth="1"/>
    <col min="14594" max="14594" width="0" hidden="1" customWidth="1"/>
    <col min="14595" max="14595" width="5.85546875" customWidth="1"/>
    <col min="14596" max="14596" width="46.85546875" customWidth="1"/>
    <col min="14597" max="14597" width="12.140625" customWidth="1"/>
    <col min="14598" max="14598" width="15.140625" customWidth="1"/>
    <col min="14599" max="14599" width="16.28515625" customWidth="1"/>
    <col min="14600" max="14600" width="13.5703125" customWidth="1"/>
    <col min="14601" max="14601" width="13.28515625" customWidth="1"/>
    <col min="14849" max="14849" width="13.7109375" bestFit="1" customWidth="1"/>
    <col min="14850" max="14850" width="0" hidden="1" customWidth="1"/>
    <col min="14851" max="14851" width="5.85546875" customWidth="1"/>
    <col min="14852" max="14852" width="46.85546875" customWidth="1"/>
    <col min="14853" max="14853" width="12.140625" customWidth="1"/>
    <col min="14854" max="14854" width="15.140625" customWidth="1"/>
    <col min="14855" max="14855" width="16.28515625" customWidth="1"/>
    <col min="14856" max="14856" width="13.5703125" customWidth="1"/>
    <col min="14857" max="14857" width="13.28515625" customWidth="1"/>
    <col min="15105" max="15105" width="13.7109375" bestFit="1" customWidth="1"/>
    <col min="15106" max="15106" width="0" hidden="1" customWidth="1"/>
    <col min="15107" max="15107" width="5.85546875" customWidth="1"/>
    <col min="15108" max="15108" width="46.85546875" customWidth="1"/>
    <col min="15109" max="15109" width="12.140625" customWidth="1"/>
    <col min="15110" max="15110" width="15.140625" customWidth="1"/>
    <col min="15111" max="15111" width="16.28515625" customWidth="1"/>
    <col min="15112" max="15112" width="13.5703125" customWidth="1"/>
    <col min="15113" max="15113" width="13.28515625" customWidth="1"/>
    <col min="15361" max="15361" width="13.7109375" bestFit="1" customWidth="1"/>
    <col min="15362" max="15362" width="0" hidden="1" customWidth="1"/>
    <col min="15363" max="15363" width="5.85546875" customWidth="1"/>
    <col min="15364" max="15364" width="46.85546875" customWidth="1"/>
    <col min="15365" max="15365" width="12.140625" customWidth="1"/>
    <col min="15366" max="15366" width="15.140625" customWidth="1"/>
    <col min="15367" max="15367" width="16.28515625" customWidth="1"/>
    <col min="15368" max="15368" width="13.5703125" customWidth="1"/>
    <col min="15369" max="15369" width="13.28515625" customWidth="1"/>
    <col min="15617" max="15617" width="13.7109375" bestFit="1" customWidth="1"/>
    <col min="15618" max="15618" width="0" hidden="1" customWidth="1"/>
    <col min="15619" max="15619" width="5.85546875" customWidth="1"/>
    <col min="15620" max="15620" width="46.85546875" customWidth="1"/>
    <col min="15621" max="15621" width="12.140625" customWidth="1"/>
    <col min="15622" max="15622" width="15.140625" customWidth="1"/>
    <col min="15623" max="15623" width="16.28515625" customWidth="1"/>
    <col min="15624" max="15624" width="13.5703125" customWidth="1"/>
    <col min="15625" max="15625" width="13.28515625" customWidth="1"/>
    <col min="15873" max="15873" width="13.7109375" bestFit="1" customWidth="1"/>
    <col min="15874" max="15874" width="0" hidden="1" customWidth="1"/>
    <col min="15875" max="15875" width="5.85546875" customWidth="1"/>
    <col min="15876" max="15876" width="46.85546875" customWidth="1"/>
    <col min="15877" max="15877" width="12.140625" customWidth="1"/>
    <col min="15878" max="15878" width="15.140625" customWidth="1"/>
    <col min="15879" max="15879" width="16.28515625" customWidth="1"/>
    <col min="15880" max="15880" width="13.5703125" customWidth="1"/>
    <col min="15881" max="15881" width="13.28515625" customWidth="1"/>
    <col min="16129" max="16129" width="13.7109375" bestFit="1" customWidth="1"/>
    <col min="16130" max="16130" width="0" hidden="1" customWidth="1"/>
    <col min="16131" max="16131" width="5.85546875" customWidth="1"/>
    <col min="16132" max="16132" width="46.85546875" customWidth="1"/>
    <col min="16133" max="16133" width="12.140625" customWidth="1"/>
    <col min="16134" max="16134" width="15.140625" customWidth="1"/>
    <col min="16135" max="16135" width="16.28515625" customWidth="1"/>
    <col min="16136" max="16136" width="13.5703125" customWidth="1"/>
    <col min="16137" max="16137" width="13.28515625" customWidth="1"/>
  </cols>
  <sheetData>
    <row r="1" spans="1:11" ht="23.25" customHeight="1" x14ac:dyDescent="0.35">
      <c r="A1" s="50" t="s">
        <v>0</v>
      </c>
      <c r="B1" s="50"/>
      <c r="C1" s="50"/>
      <c r="D1" s="50"/>
      <c r="E1" s="50"/>
      <c r="F1" s="50"/>
      <c r="G1" s="50"/>
      <c r="H1" s="50"/>
      <c r="I1" s="50"/>
    </row>
    <row r="2" spans="1:11" ht="15" customHeight="1" x14ac:dyDescent="0.25">
      <c r="A2" s="51" t="s">
        <v>1</v>
      </c>
      <c r="B2" s="51"/>
      <c r="C2" s="51"/>
      <c r="D2" s="51"/>
      <c r="E2" s="51"/>
      <c r="F2" s="51"/>
      <c r="G2" s="51"/>
      <c r="H2" s="51"/>
      <c r="I2" s="51"/>
    </row>
    <row r="3" spans="1:11" ht="15.75" customHeight="1" x14ac:dyDescent="0.25">
      <c r="A3" s="51" t="s">
        <v>2</v>
      </c>
      <c r="B3" s="51"/>
      <c r="C3" s="51"/>
      <c r="D3" s="51"/>
      <c r="E3" s="51"/>
      <c r="F3" s="51"/>
      <c r="G3" s="51"/>
      <c r="H3" s="51"/>
      <c r="I3" s="51"/>
    </row>
    <row r="4" spans="1:11" ht="15" customHeight="1" x14ac:dyDescent="0.25">
      <c r="A4" s="52" t="s">
        <v>3</v>
      </c>
      <c r="B4" s="52"/>
      <c r="C4" s="52"/>
      <c r="D4" s="52"/>
      <c r="E4" s="52"/>
      <c r="F4" s="52"/>
      <c r="G4" s="52"/>
      <c r="H4" s="52"/>
      <c r="I4" s="52"/>
    </row>
    <row r="5" spans="1:11" ht="31.5" customHeight="1" x14ac:dyDescent="0.25">
      <c r="A5" s="2" t="s">
        <v>4</v>
      </c>
      <c r="B5" s="3" t="s">
        <v>5</v>
      </c>
      <c r="C5" s="3" t="s">
        <v>6</v>
      </c>
      <c r="D5" s="3" t="s">
        <v>7</v>
      </c>
      <c r="E5" s="3" t="s">
        <v>8</v>
      </c>
      <c r="F5" s="4" t="s">
        <v>9</v>
      </c>
      <c r="G5" s="3" t="s">
        <v>10</v>
      </c>
      <c r="H5" s="3" t="s">
        <v>11</v>
      </c>
      <c r="I5" s="5" t="s">
        <v>12</v>
      </c>
      <c r="K5" s="6"/>
    </row>
    <row r="6" spans="1:11" s="10" customFormat="1" ht="33" customHeight="1" x14ac:dyDescent="0.25">
      <c r="A6" s="7" t="s">
        <v>13</v>
      </c>
      <c r="B6" s="8" t="s">
        <v>14</v>
      </c>
      <c r="C6" s="8" t="s">
        <v>15</v>
      </c>
      <c r="D6" s="8" t="s">
        <v>16</v>
      </c>
      <c r="E6" s="8" t="s">
        <v>17</v>
      </c>
      <c r="F6" s="8" t="s">
        <v>18</v>
      </c>
      <c r="G6" s="8" t="s">
        <v>19</v>
      </c>
      <c r="H6" s="8" t="s">
        <v>20</v>
      </c>
      <c r="I6" s="9" t="s">
        <v>21</v>
      </c>
    </row>
    <row r="7" spans="1:11" s="15" customFormat="1" ht="16.5" customHeight="1" thickBot="1" x14ac:dyDescent="0.3">
      <c r="A7" s="11" t="s">
        <v>22</v>
      </c>
      <c r="B7" s="12"/>
      <c r="C7" s="12"/>
      <c r="D7" s="12"/>
      <c r="E7" s="13"/>
      <c r="F7" s="11"/>
      <c r="G7" s="11"/>
      <c r="H7" s="14"/>
      <c r="I7" s="11"/>
    </row>
    <row r="8" spans="1:11" s="15" customFormat="1" ht="16.5" customHeight="1" thickBot="1" x14ac:dyDescent="0.3">
      <c r="A8" s="11" t="s">
        <v>23</v>
      </c>
      <c r="B8" s="11" t="s">
        <v>24</v>
      </c>
      <c r="E8" s="16"/>
      <c r="H8" s="17"/>
    </row>
    <row r="9" spans="1:11" ht="15" customHeight="1" x14ac:dyDescent="0.25">
      <c r="A9" s="53" t="s">
        <v>25</v>
      </c>
      <c r="B9" s="54"/>
      <c r="C9" s="54"/>
      <c r="D9" s="54"/>
      <c r="E9" s="54"/>
      <c r="F9" s="54"/>
      <c r="G9" s="54"/>
      <c r="H9" s="54"/>
      <c r="I9" s="55"/>
    </row>
    <row r="10" spans="1:11" ht="15" customHeight="1" x14ac:dyDescent="0.25">
      <c r="A10" s="20" t="s">
        <v>26</v>
      </c>
      <c r="B10" s="21" t="s">
        <v>27</v>
      </c>
      <c r="C10" s="22" t="s">
        <v>28</v>
      </c>
      <c r="D10" s="23">
        <v>39365</v>
      </c>
      <c r="E10" s="20">
        <v>1</v>
      </c>
      <c r="F10" s="21">
        <v>129220.33</v>
      </c>
      <c r="G10" s="21">
        <v>17</v>
      </c>
      <c r="H10" s="24" t="s">
        <v>29</v>
      </c>
      <c r="I10" s="25">
        <f>G10*F10</f>
        <v>2196745.61</v>
      </c>
    </row>
    <row r="11" spans="1:11" ht="15" customHeight="1" x14ac:dyDescent="0.25">
      <c r="A11" s="20" t="s">
        <v>30</v>
      </c>
      <c r="B11" s="21" t="s">
        <v>27</v>
      </c>
      <c r="C11" s="22" t="s">
        <v>31</v>
      </c>
      <c r="D11" s="23">
        <v>39365</v>
      </c>
      <c r="E11" s="20">
        <v>1</v>
      </c>
      <c r="F11" s="21">
        <v>15224.33</v>
      </c>
      <c r="G11" s="21">
        <v>17</v>
      </c>
      <c r="H11" s="24" t="s">
        <v>29</v>
      </c>
      <c r="I11" s="25">
        <f t="shared" ref="I11:I47" si="0">G11*F11</f>
        <v>258813.61</v>
      </c>
    </row>
    <row r="12" spans="1:11" ht="15" customHeight="1" x14ac:dyDescent="0.25">
      <c r="A12" s="20" t="s">
        <v>32</v>
      </c>
      <c r="B12" s="21" t="s">
        <v>27</v>
      </c>
      <c r="C12" s="22" t="s">
        <v>33</v>
      </c>
      <c r="D12" s="23">
        <v>39365</v>
      </c>
      <c r="E12" s="20">
        <v>1</v>
      </c>
      <c r="F12" s="21">
        <v>10655.08</v>
      </c>
      <c r="G12" s="21">
        <v>17</v>
      </c>
      <c r="H12" s="24" t="s">
        <v>29</v>
      </c>
      <c r="I12" s="25">
        <f t="shared" si="0"/>
        <v>181136.36</v>
      </c>
    </row>
    <row r="13" spans="1:11" ht="15" customHeight="1" x14ac:dyDescent="0.25">
      <c r="A13" s="20" t="s">
        <v>34</v>
      </c>
      <c r="B13" s="21" t="s">
        <v>27</v>
      </c>
      <c r="C13" s="22" t="s">
        <v>35</v>
      </c>
      <c r="D13" s="23">
        <v>39365</v>
      </c>
      <c r="E13" s="20">
        <v>1</v>
      </c>
      <c r="F13" s="21">
        <v>9947.89</v>
      </c>
      <c r="G13" s="21">
        <v>17</v>
      </c>
      <c r="H13" s="24" t="s">
        <v>29</v>
      </c>
      <c r="I13" s="25">
        <f t="shared" si="0"/>
        <v>169114.13</v>
      </c>
    </row>
    <row r="14" spans="1:11" ht="15" customHeight="1" x14ac:dyDescent="0.25">
      <c r="A14" s="20" t="s">
        <v>36</v>
      </c>
      <c r="B14" s="21" t="s">
        <v>27</v>
      </c>
      <c r="C14" s="22" t="s">
        <v>37</v>
      </c>
      <c r="D14" s="23">
        <v>39365</v>
      </c>
      <c r="E14" s="20">
        <v>1</v>
      </c>
      <c r="F14" s="21">
        <v>18697.259999999998</v>
      </c>
      <c r="G14" s="21">
        <v>17</v>
      </c>
      <c r="H14" s="24" t="s">
        <v>29</v>
      </c>
      <c r="I14" s="25">
        <f t="shared" si="0"/>
        <v>317853.42</v>
      </c>
    </row>
    <row r="15" spans="1:11" ht="15" customHeight="1" x14ac:dyDescent="0.25">
      <c r="A15" s="20" t="s">
        <v>38</v>
      </c>
      <c r="B15" s="21" t="s">
        <v>27</v>
      </c>
      <c r="C15" s="22" t="s">
        <v>39</v>
      </c>
      <c r="D15" s="23">
        <v>39365</v>
      </c>
      <c r="E15" s="20">
        <v>1</v>
      </c>
      <c r="F15" s="21">
        <v>3110.84</v>
      </c>
      <c r="G15" s="21">
        <v>17</v>
      </c>
      <c r="H15" s="24" t="s">
        <v>29</v>
      </c>
      <c r="I15" s="25">
        <f t="shared" si="0"/>
        <v>52884.28</v>
      </c>
    </row>
    <row r="16" spans="1:11" ht="15" customHeight="1" x14ac:dyDescent="0.25">
      <c r="A16" s="20" t="s">
        <v>40</v>
      </c>
      <c r="B16" s="21" t="s">
        <v>27</v>
      </c>
      <c r="C16" s="22" t="s">
        <v>41</v>
      </c>
      <c r="D16" s="23">
        <v>39365</v>
      </c>
      <c r="E16" s="20">
        <v>1</v>
      </c>
      <c r="F16" s="21">
        <v>11206.36</v>
      </c>
      <c r="G16" s="21">
        <v>17</v>
      </c>
      <c r="H16" s="24" t="s">
        <v>29</v>
      </c>
      <c r="I16" s="25">
        <f t="shared" si="0"/>
        <v>190508.12</v>
      </c>
    </row>
    <row r="17" spans="1:10" ht="15" customHeight="1" x14ac:dyDescent="0.25">
      <c r="A17" s="20" t="s">
        <v>42</v>
      </c>
      <c r="B17" s="21" t="s">
        <v>27</v>
      </c>
      <c r="C17" s="22" t="s">
        <v>43</v>
      </c>
      <c r="D17" s="23">
        <v>39365</v>
      </c>
      <c r="E17" s="20">
        <v>1</v>
      </c>
      <c r="F17" s="21">
        <v>10559.46</v>
      </c>
      <c r="G17" s="21">
        <v>17</v>
      </c>
      <c r="H17" s="24" t="s">
        <v>29</v>
      </c>
      <c r="I17" s="25">
        <f t="shared" si="0"/>
        <v>179510.81999999998</v>
      </c>
    </row>
    <row r="18" spans="1:10" ht="15" customHeight="1" x14ac:dyDescent="0.25">
      <c r="A18" s="20" t="s">
        <v>44</v>
      </c>
      <c r="B18" s="21" t="s">
        <v>27</v>
      </c>
      <c r="C18" s="22" t="s">
        <v>45</v>
      </c>
      <c r="D18" s="23">
        <v>39365</v>
      </c>
      <c r="E18" s="20">
        <v>1</v>
      </c>
      <c r="F18" s="21">
        <v>25852.5</v>
      </c>
      <c r="G18" s="21">
        <v>17</v>
      </c>
      <c r="H18" s="24" t="s">
        <v>29</v>
      </c>
      <c r="I18" s="25">
        <f t="shared" si="0"/>
        <v>439492.5</v>
      </c>
    </row>
    <row r="19" spans="1:10" ht="15" customHeight="1" x14ac:dyDescent="0.25">
      <c r="A19" s="20" t="s">
        <v>46</v>
      </c>
      <c r="B19" s="21" t="s">
        <v>27</v>
      </c>
      <c r="C19" s="22" t="s">
        <v>47</v>
      </c>
      <c r="D19" s="23">
        <v>39365</v>
      </c>
      <c r="E19" s="20">
        <v>1</v>
      </c>
      <c r="F19" s="21">
        <v>17270.02</v>
      </c>
      <c r="G19" s="21">
        <v>17</v>
      </c>
      <c r="H19" s="24" t="s">
        <v>29</v>
      </c>
      <c r="I19" s="25">
        <f t="shared" si="0"/>
        <v>293590.34000000003</v>
      </c>
    </row>
    <row r="20" spans="1:10" ht="15" customHeight="1" x14ac:dyDescent="0.25">
      <c r="A20" s="20" t="s">
        <v>48</v>
      </c>
      <c r="B20" s="21" t="s">
        <v>27</v>
      </c>
      <c r="C20" s="22" t="s">
        <v>49</v>
      </c>
      <c r="D20" s="23">
        <v>39365</v>
      </c>
      <c r="E20" s="20">
        <v>1</v>
      </c>
      <c r="F20" s="21">
        <v>9925.8700000000008</v>
      </c>
      <c r="G20" s="21">
        <v>17</v>
      </c>
      <c r="H20" s="24" t="s">
        <v>29</v>
      </c>
      <c r="I20" s="25">
        <f t="shared" si="0"/>
        <v>168739.79</v>
      </c>
    </row>
    <row r="21" spans="1:10" ht="15" customHeight="1" x14ac:dyDescent="0.25">
      <c r="A21" s="20" t="s">
        <v>50</v>
      </c>
      <c r="B21" s="21" t="s">
        <v>27</v>
      </c>
      <c r="C21" s="22" t="s">
        <v>51</v>
      </c>
      <c r="D21" s="23">
        <v>39365</v>
      </c>
      <c r="E21" s="20">
        <v>1</v>
      </c>
      <c r="F21" s="21">
        <v>34718.76</v>
      </c>
      <c r="G21" s="21">
        <v>17</v>
      </c>
      <c r="H21" s="24" t="s">
        <v>29</v>
      </c>
      <c r="I21" s="25">
        <f t="shared" si="0"/>
        <v>590218.92000000004</v>
      </c>
    </row>
    <row r="22" spans="1:10" ht="15" customHeight="1" x14ac:dyDescent="0.25">
      <c r="A22" s="20" t="s">
        <v>52</v>
      </c>
      <c r="B22" s="21" t="s">
        <v>27</v>
      </c>
      <c r="C22" s="22" t="s">
        <v>53</v>
      </c>
      <c r="D22" s="23">
        <v>39365</v>
      </c>
      <c r="E22" s="20">
        <v>1</v>
      </c>
      <c r="F22" s="21">
        <v>22015.64</v>
      </c>
      <c r="G22" s="21">
        <v>17</v>
      </c>
      <c r="H22" s="24" t="s">
        <v>29</v>
      </c>
      <c r="I22" s="25">
        <f t="shared" si="0"/>
        <v>374265.88</v>
      </c>
    </row>
    <row r="23" spans="1:10" ht="15" customHeight="1" x14ac:dyDescent="0.25">
      <c r="A23" s="20" t="s">
        <v>54</v>
      </c>
      <c r="B23" s="21" t="s">
        <v>27</v>
      </c>
      <c r="C23" s="22" t="s">
        <v>55</v>
      </c>
      <c r="D23" s="23">
        <v>39365</v>
      </c>
      <c r="E23" s="20">
        <v>1</v>
      </c>
      <c r="F23" s="21">
        <v>19120.490000000002</v>
      </c>
      <c r="G23" s="21">
        <v>17</v>
      </c>
      <c r="H23" s="24" t="s">
        <v>29</v>
      </c>
      <c r="I23" s="25">
        <f t="shared" si="0"/>
        <v>325048.33</v>
      </c>
    </row>
    <row r="24" spans="1:10" ht="15" customHeight="1" x14ac:dyDescent="0.25">
      <c r="A24" s="20" t="s">
        <v>56</v>
      </c>
      <c r="B24" s="21" t="s">
        <v>27</v>
      </c>
      <c r="C24" s="22" t="s">
        <v>57</v>
      </c>
      <c r="D24" s="23">
        <v>39365</v>
      </c>
      <c r="E24" s="20">
        <v>1</v>
      </c>
      <c r="F24" s="21">
        <v>22607.37</v>
      </c>
      <c r="G24" s="21">
        <v>17</v>
      </c>
      <c r="H24" s="24" t="s">
        <v>29</v>
      </c>
      <c r="I24" s="25">
        <f t="shared" si="0"/>
        <v>384325.29</v>
      </c>
    </row>
    <row r="25" spans="1:10" ht="15" customHeight="1" x14ac:dyDescent="0.25">
      <c r="A25" s="20" t="s">
        <v>58</v>
      </c>
      <c r="B25" s="21" t="s">
        <v>27</v>
      </c>
      <c r="C25" s="22" t="s">
        <v>59</v>
      </c>
      <c r="D25" s="23">
        <v>39365</v>
      </c>
      <c r="E25" s="20">
        <v>1</v>
      </c>
      <c r="F25" s="21">
        <v>12110.59</v>
      </c>
      <c r="G25" s="21">
        <v>17</v>
      </c>
      <c r="H25" s="24" t="s">
        <v>29</v>
      </c>
      <c r="I25" s="25">
        <f t="shared" si="0"/>
        <v>205880.03</v>
      </c>
    </row>
    <row r="26" spans="1:10" ht="15" customHeight="1" x14ac:dyDescent="0.25">
      <c r="A26" s="20" t="s">
        <v>60</v>
      </c>
      <c r="B26" s="21" t="s">
        <v>27</v>
      </c>
      <c r="C26" s="22" t="s">
        <v>61</v>
      </c>
      <c r="D26" s="23">
        <v>39365</v>
      </c>
      <c r="E26" s="20">
        <v>1</v>
      </c>
      <c r="F26" s="21">
        <v>15505.23</v>
      </c>
      <c r="G26" s="21">
        <v>17</v>
      </c>
      <c r="H26" s="24" t="s">
        <v>29</v>
      </c>
      <c r="I26" s="25">
        <f t="shared" si="0"/>
        <v>263588.90999999997</v>
      </c>
    </row>
    <row r="27" spans="1:10" ht="15" customHeight="1" x14ac:dyDescent="0.25">
      <c r="A27" s="20" t="s">
        <v>62</v>
      </c>
      <c r="B27" s="21" t="s">
        <v>27</v>
      </c>
      <c r="C27" s="22" t="s">
        <v>63</v>
      </c>
      <c r="D27" s="23">
        <v>39365</v>
      </c>
      <c r="E27" s="20">
        <v>1</v>
      </c>
      <c r="F27" s="21">
        <v>8764.99</v>
      </c>
      <c r="G27" s="21">
        <v>17</v>
      </c>
      <c r="H27" s="24" t="s">
        <v>29</v>
      </c>
      <c r="I27" s="25">
        <f t="shared" si="0"/>
        <v>149004.82999999999</v>
      </c>
    </row>
    <row r="28" spans="1:10" ht="15" customHeight="1" x14ac:dyDescent="0.25">
      <c r="A28" s="20" t="s">
        <v>64</v>
      </c>
      <c r="B28" s="21" t="s">
        <v>27</v>
      </c>
      <c r="C28" s="22" t="s">
        <v>65</v>
      </c>
      <c r="D28" s="23">
        <v>39365</v>
      </c>
      <c r="E28" s="20">
        <v>1</v>
      </c>
      <c r="F28" s="21">
        <v>59637.67</v>
      </c>
      <c r="G28" s="21">
        <v>17</v>
      </c>
      <c r="H28" s="24" t="s">
        <v>29</v>
      </c>
      <c r="I28" s="25">
        <f t="shared" si="0"/>
        <v>1013840.39</v>
      </c>
    </row>
    <row r="29" spans="1:10" ht="15" customHeight="1" x14ac:dyDescent="0.25">
      <c r="A29" s="20" t="s">
        <v>66</v>
      </c>
      <c r="B29" s="21" t="s">
        <v>27</v>
      </c>
      <c r="C29" s="22" t="s">
        <v>67</v>
      </c>
      <c r="D29" s="23">
        <v>39365</v>
      </c>
      <c r="E29" s="20">
        <v>1</v>
      </c>
      <c r="F29" s="21">
        <v>9920.2000000000007</v>
      </c>
      <c r="G29" s="21">
        <v>17</v>
      </c>
      <c r="H29" s="24" t="s">
        <v>29</v>
      </c>
      <c r="I29" s="25">
        <f t="shared" si="0"/>
        <v>168643.40000000002</v>
      </c>
    </row>
    <row r="30" spans="1:10" ht="15" customHeight="1" x14ac:dyDescent="0.25">
      <c r="A30" s="20" t="s">
        <v>68</v>
      </c>
      <c r="B30" s="21" t="s">
        <v>27</v>
      </c>
      <c r="C30" s="22" t="s">
        <v>69</v>
      </c>
      <c r="D30" s="23">
        <v>39365</v>
      </c>
      <c r="E30" s="20">
        <v>1</v>
      </c>
      <c r="F30" s="21">
        <v>12337.57</v>
      </c>
      <c r="G30" s="21">
        <v>17</v>
      </c>
      <c r="H30" s="24" t="s">
        <v>29</v>
      </c>
      <c r="I30" s="25">
        <f t="shared" si="0"/>
        <v>209738.69</v>
      </c>
    </row>
    <row r="31" spans="1:10" ht="15" customHeight="1" x14ac:dyDescent="0.25">
      <c r="A31" s="20"/>
      <c r="B31" s="26" t="s">
        <v>70</v>
      </c>
      <c r="C31" s="26"/>
      <c r="D31" s="27"/>
      <c r="E31" s="28"/>
      <c r="F31" s="26">
        <f>SUM(F10:F30)</f>
        <v>478408.45</v>
      </c>
      <c r="G31" s="26"/>
      <c r="H31" s="29"/>
      <c r="I31" s="26">
        <f>SUM(I10:I30)</f>
        <v>8132943.6500000004</v>
      </c>
      <c r="J31" s="30" t="s">
        <v>23</v>
      </c>
    </row>
    <row r="32" spans="1:10" ht="15" customHeight="1" x14ac:dyDescent="0.25">
      <c r="A32" s="20" t="s">
        <v>71</v>
      </c>
      <c r="B32" s="21" t="s">
        <v>72</v>
      </c>
      <c r="C32" s="22" t="s">
        <v>73</v>
      </c>
      <c r="D32" s="23">
        <v>39365</v>
      </c>
      <c r="E32" s="20">
        <v>1</v>
      </c>
      <c r="F32" s="21">
        <v>18791.099999999999</v>
      </c>
      <c r="G32" s="21">
        <v>17</v>
      </c>
      <c r="H32" s="24" t="s">
        <v>29</v>
      </c>
      <c r="I32" s="25">
        <f t="shared" si="0"/>
        <v>319448.69999999995</v>
      </c>
    </row>
    <row r="33" spans="1:10" ht="15" customHeight="1" x14ac:dyDescent="0.25">
      <c r="A33" s="20" t="s">
        <v>74</v>
      </c>
      <c r="B33" s="21" t="s">
        <v>72</v>
      </c>
      <c r="C33" s="22" t="s">
        <v>75</v>
      </c>
      <c r="D33" s="23">
        <v>39365</v>
      </c>
      <c r="E33" s="20">
        <v>1</v>
      </c>
      <c r="F33" s="21">
        <v>6783.77</v>
      </c>
      <c r="G33" s="21">
        <v>17</v>
      </c>
      <c r="H33" s="24" t="s">
        <v>29</v>
      </c>
      <c r="I33" s="25">
        <f t="shared" si="0"/>
        <v>115324.09000000001</v>
      </c>
    </row>
    <row r="34" spans="1:10" ht="15" customHeight="1" x14ac:dyDescent="0.25">
      <c r="A34" s="20" t="s">
        <v>76</v>
      </c>
      <c r="B34" s="21" t="s">
        <v>72</v>
      </c>
      <c r="C34" s="22" t="s">
        <v>77</v>
      </c>
      <c r="D34" s="23">
        <v>39365</v>
      </c>
      <c r="E34" s="20">
        <v>1</v>
      </c>
      <c r="F34" s="21">
        <v>297672.93</v>
      </c>
      <c r="G34" s="21">
        <v>17</v>
      </c>
      <c r="H34" s="24" t="s">
        <v>29</v>
      </c>
      <c r="I34" s="25">
        <f t="shared" si="0"/>
        <v>5060439.8099999996</v>
      </c>
    </row>
    <row r="35" spans="1:10" ht="15" customHeight="1" x14ac:dyDescent="0.25">
      <c r="A35" s="20" t="s">
        <v>78</v>
      </c>
      <c r="B35" s="21" t="s">
        <v>72</v>
      </c>
      <c r="C35" s="22" t="s">
        <v>79</v>
      </c>
      <c r="D35" s="23">
        <v>39365</v>
      </c>
      <c r="E35" s="20">
        <v>1</v>
      </c>
      <c r="F35" s="21">
        <v>32605.77</v>
      </c>
      <c r="G35" s="21">
        <v>17</v>
      </c>
      <c r="H35" s="24" t="s">
        <v>29</v>
      </c>
      <c r="I35" s="25">
        <f t="shared" si="0"/>
        <v>554298.09</v>
      </c>
    </row>
    <row r="36" spans="1:10" ht="15" customHeight="1" x14ac:dyDescent="0.25">
      <c r="A36" s="20" t="s">
        <v>80</v>
      </c>
      <c r="B36" s="21" t="s">
        <v>72</v>
      </c>
      <c r="C36" s="22" t="s">
        <v>81</v>
      </c>
      <c r="D36" s="23">
        <v>39365</v>
      </c>
      <c r="E36" s="20">
        <v>1</v>
      </c>
      <c r="F36" s="21">
        <v>24494.639999999999</v>
      </c>
      <c r="G36" s="21">
        <v>17</v>
      </c>
      <c r="H36" s="24" t="s">
        <v>29</v>
      </c>
      <c r="I36" s="25">
        <f t="shared" si="0"/>
        <v>416408.88</v>
      </c>
    </row>
    <row r="37" spans="1:10" ht="15" customHeight="1" x14ac:dyDescent="0.25">
      <c r="A37" s="20" t="s">
        <v>82</v>
      </c>
      <c r="B37" s="21" t="s">
        <v>72</v>
      </c>
      <c r="C37" s="31" t="s">
        <v>83</v>
      </c>
      <c r="D37" s="23">
        <v>39365</v>
      </c>
      <c r="E37" s="20">
        <v>1</v>
      </c>
      <c r="F37" s="21">
        <v>271239.78999999998</v>
      </c>
      <c r="G37" s="21">
        <v>17</v>
      </c>
      <c r="H37" s="24" t="s">
        <v>29</v>
      </c>
      <c r="I37" s="25">
        <f t="shared" si="0"/>
        <v>4611076.43</v>
      </c>
    </row>
    <row r="38" spans="1:10" ht="15" customHeight="1" x14ac:dyDescent="0.25">
      <c r="A38" s="20" t="s">
        <v>84</v>
      </c>
      <c r="B38" s="21" t="s">
        <v>72</v>
      </c>
      <c r="C38" s="22" t="s">
        <v>85</v>
      </c>
      <c r="D38" s="23">
        <v>39365</v>
      </c>
      <c r="E38" s="20">
        <v>1</v>
      </c>
      <c r="F38" s="21">
        <v>16131.19</v>
      </c>
      <c r="G38" s="21">
        <v>17</v>
      </c>
      <c r="H38" s="24" t="s">
        <v>29</v>
      </c>
      <c r="I38" s="25">
        <f t="shared" si="0"/>
        <v>274230.23</v>
      </c>
    </row>
    <row r="39" spans="1:10" ht="15" customHeight="1" x14ac:dyDescent="0.25">
      <c r="A39" s="20" t="s">
        <v>86</v>
      </c>
      <c r="B39" s="21" t="s">
        <v>72</v>
      </c>
      <c r="C39" s="22" t="s">
        <v>87</v>
      </c>
      <c r="D39" s="23">
        <v>39365</v>
      </c>
      <c r="E39" s="20">
        <v>1</v>
      </c>
      <c r="F39" s="21">
        <v>14929.01</v>
      </c>
      <c r="G39" s="21">
        <v>17</v>
      </c>
      <c r="H39" s="24" t="s">
        <v>29</v>
      </c>
      <c r="I39" s="25">
        <f t="shared" si="0"/>
        <v>253793.17</v>
      </c>
    </row>
    <row r="40" spans="1:10" ht="15" customHeight="1" x14ac:dyDescent="0.25">
      <c r="A40" s="20" t="s">
        <v>88</v>
      </c>
      <c r="B40" s="21" t="s">
        <v>72</v>
      </c>
      <c r="C40" s="22" t="s">
        <v>89</v>
      </c>
      <c r="D40" s="23">
        <v>39365</v>
      </c>
      <c r="E40" s="20">
        <v>1</v>
      </c>
      <c r="F40" s="21">
        <v>16441.93</v>
      </c>
      <c r="G40" s="21">
        <v>17</v>
      </c>
      <c r="H40" s="24" t="s">
        <v>29</v>
      </c>
      <c r="I40" s="25">
        <f t="shared" si="0"/>
        <v>279512.81</v>
      </c>
    </row>
    <row r="41" spans="1:10" ht="15" customHeight="1" x14ac:dyDescent="0.25">
      <c r="A41" s="20" t="s">
        <v>90</v>
      </c>
      <c r="B41" s="21" t="s">
        <v>72</v>
      </c>
      <c r="C41" s="22" t="s">
        <v>91</v>
      </c>
      <c r="D41" s="23">
        <v>39365</v>
      </c>
      <c r="E41" s="20">
        <v>1</v>
      </c>
      <c r="F41" s="21">
        <v>15910.01</v>
      </c>
      <c r="G41" s="21">
        <v>17</v>
      </c>
      <c r="H41" s="24" t="s">
        <v>29</v>
      </c>
      <c r="I41" s="25">
        <f t="shared" si="0"/>
        <v>270470.17</v>
      </c>
    </row>
    <row r="42" spans="1:10" ht="15" customHeight="1" x14ac:dyDescent="0.25">
      <c r="A42" s="20" t="s">
        <v>92</v>
      </c>
      <c r="B42" s="21" t="s">
        <v>72</v>
      </c>
      <c r="C42" s="22" t="s">
        <v>93</v>
      </c>
      <c r="D42" s="23">
        <v>39365</v>
      </c>
      <c r="E42" s="20">
        <v>1</v>
      </c>
      <c r="F42" s="21">
        <v>16879.36</v>
      </c>
      <c r="G42" s="21">
        <v>17</v>
      </c>
      <c r="H42" s="24" t="s">
        <v>29</v>
      </c>
      <c r="I42" s="25">
        <f t="shared" si="0"/>
        <v>286949.12</v>
      </c>
    </row>
    <row r="43" spans="1:10" ht="15" customHeight="1" x14ac:dyDescent="0.25">
      <c r="A43" s="20" t="s">
        <v>94</v>
      </c>
      <c r="B43" s="21" t="s">
        <v>72</v>
      </c>
      <c r="C43" s="22" t="s">
        <v>95</v>
      </c>
      <c r="D43" s="23">
        <v>39365</v>
      </c>
      <c r="E43" s="20">
        <v>1</v>
      </c>
      <c r="F43" s="21">
        <v>17672.240000000002</v>
      </c>
      <c r="G43" s="21">
        <v>17</v>
      </c>
      <c r="H43" s="24" t="s">
        <v>29</v>
      </c>
      <c r="I43" s="25">
        <f t="shared" si="0"/>
        <v>300428.08</v>
      </c>
    </row>
    <row r="44" spans="1:10" ht="15" customHeight="1" x14ac:dyDescent="0.25">
      <c r="A44" s="20" t="s">
        <v>96</v>
      </c>
      <c r="B44" s="21" t="s">
        <v>72</v>
      </c>
      <c r="C44" s="22" t="s">
        <v>97</v>
      </c>
      <c r="D44" s="23">
        <v>39365</v>
      </c>
      <c r="E44" s="20">
        <v>1</v>
      </c>
      <c r="F44" s="21">
        <v>20423.93</v>
      </c>
      <c r="G44" s="21">
        <v>17</v>
      </c>
      <c r="H44" s="24" t="s">
        <v>29</v>
      </c>
      <c r="I44" s="25">
        <f t="shared" si="0"/>
        <v>347206.81</v>
      </c>
    </row>
    <row r="45" spans="1:10" ht="26.25" customHeight="1" x14ac:dyDescent="0.25">
      <c r="A45" s="20" t="s">
        <v>98</v>
      </c>
      <c r="B45" s="21" t="s">
        <v>72</v>
      </c>
      <c r="C45" s="31" t="s">
        <v>99</v>
      </c>
      <c r="D45" s="23">
        <v>39365</v>
      </c>
      <c r="E45" s="20">
        <v>1</v>
      </c>
      <c r="F45" s="21">
        <v>25446.98</v>
      </c>
      <c r="G45" s="21">
        <v>17</v>
      </c>
      <c r="H45" s="24" t="s">
        <v>29</v>
      </c>
      <c r="I45" s="25">
        <f t="shared" si="0"/>
        <v>432598.66</v>
      </c>
      <c r="J45" s="30" t="s">
        <v>23</v>
      </c>
    </row>
    <row r="46" spans="1:10" ht="15" customHeight="1" x14ac:dyDescent="0.25">
      <c r="A46" s="20"/>
      <c r="B46" s="21" t="s">
        <v>70</v>
      </c>
      <c r="C46" s="21"/>
      <c r="D46" s="25"/>
      <c r="E46" s="20"/>
      <c r="F46" s="26">
        <f>SUM(F32:F45)</f>
        <v>795422.65</v>
      </c>
      <c r="G46" s="26"/>
      <c r="H46" s="29"/>
      <c r="I46" s="26">
        <f>SUM(I32:I45)</f>
        <v>13522185.050000001</v>
      </c>
      <c r="J46" s="30" t="s">
        <v>23</v>
      </c>
    </row>
    <row r="47" spans="1:10" ht="26.25" customHeight="1" x14ac:dyDescent="0.25">
      <c r="A47" s="20" t="s">
        <v>100</v>
      </c>
      <c r="B47" s="21" t="s">
        <v>101</v>
      </c>
      <c r="C47" s="31" t="s">
        <v>102</v>
      </c>
      <c r="D47" s="23">
        <v>39365</v>
      </c>
      <c r="E47" s="20">
        <v>1</v>
      </c>
      <c r="F47" s="21">
        <v>4725.88</v>
      </c>
      <c r="G47" s="21">
        <v>886</v>
      </c>
      <c r="H47" s="24" t="s">
        <v>29</v>
      </c>
      <c r="I47" s="25">
        <f t="shared" si="0"/>
        <v>4187129.68</v>
      </c>
      <c r="J47" s="30" t="s">
        <v>23</v>
      </c>
    </row>
    <row r="48" spans="1:10" ht="15" customHeight="1" x14ac:dyDescent="0.25">
      <c r="A48" s="32"/>
      <c r="B48" s="33" t="s">
        <v>103</v>
      </c>
      <c r="C48" s="33"/>
      <c r="D48" s="34"/>
      <c r="E48" s="35"/>
      <c r="F48" s="33">
        <f>F47+F31+F46</f>
        <v>1278556.98</v>
      </c>
      <c r="G48" s="33"/>
      <c r="H48" s="36"/>
      <c r="I48" s="33">
        <f>I47+I31+I46</f>
        <v>25842258.380000003</v>
      </c>
      <c r="J48" s="30" t="s">
        <v>23</v>
      </c>
    </row>
    <row r="49" spans="1:12" ht="15" customHeight="1" x14ac:dyDescent="0.25">
      <c r="A49" s="56" t="s">
        <v>104</v>
      </c>
      <c r="B49" s="57"/>
      <c r="C49" s="37"/>
      <c r="D49" s="38"/>
      <c r="E49" s="18"/>
      <c r="F49" s="18"/>
      <c r="G49" s="18"/>
      <c r="H49" s="18"/>
      <c r="I49" s="19"/>
    </row>
    <row r="50" spans="1:12" ht="20.25" customHeight="1" x14ac:dyDescent="0.25">
      <c r="A50" s="20" t="s">
        <v>105</v>
      </c>
      <c r="B50" s="21" t="s">
        <v>106</v>
      </c>
      <c r="C50" s="39" t="s">
        <v>107</v>
      </c>
      <c r="D50" s="23">
        <v>42581</v>
      </c>
      <c r="E50" s="20">
        <v>1</v>
      </c>
      <c r="F50" s="21">
        <v>303</v>
      </c>
      <c r="G50" s="21">
        <f>2800000/303</f>
        <v>9240.924092409241</v>
      </c>
      <c r="H50" s="24" t="s">
        <v>108</v>
      </c>
      <c r="I50" s="25">
        <f>F50*G50</f>
        <v>2800000</v>
      </c>
    </row>
    <row r="51" spans="1:12" ht="15" customHeight="1" x14ac:dyDescent="0.25">
      <c r="A51" s="20" t="s">
        <v>109</v>
      </c>
      <c r="B51" s="21" t="s">
        <v>106</v>
      </c>
      <c r="C51" s="21" t="s">
        <v>110</v>
      </c>
      <c r="D51" s="23">
        <v>45259</v>
      </c>
      <c r="E51" s="20">
        <v>1</v>
      </c>
      <c r="F51" s="21">
        <f>1934.75503</f>
        <v>1934.75503</v>
      </c>
      <c r="G51" s="21">
        <v>1423.52</v>
      </c>
      <c r="H51" s="24" t="s">
        <v>108</v>
      </c>
      <c r="I51" s="25">
        <f>F51*G51</f>
        <v>2754162.4803056</v>
      </c>
      <c r="J51" t="s">
        <v>23</v>
      </c>
      <c r="K51" s="30" t="s">
        <v>23</v>
      </c>
      <c r="L51" t="s">
        <v>23</v>
      </c>
    </row>
    <row r="52" spans="1:12" ht="15" customHeight="1" x14ac:dyDescent="0.25">
      <c r="A52" s="49" t="s">
        <v>111</v>
      </c>
      <c r="B52" s="49"/>
      <c r="C52" s="40"/>
      <c r="D52" s="40"/>
      <c r="E52" s="41" t="s">
        <v>23</v>
      </c>
      <c r="F52" s="42">
        <f>1934.7551</f>
        <v>1934.7551000000001</v>
      </c>
      <c r="G52" s="42">
        <f>F52*G51</f>
        <v>2754162.5799520002</v>
      </c>
      <c r="H52" s="43" t="s">
        <v>23</v>
      </c>
      <c r="I52" s="42">
        <f>I51+I50+I48</f>
        <v>31396420.860305604</v>
      </c>
      <c r="J52" s="30" t="s">
        <v>23</v>
      </c>
      <c r="K52" t="s">
        <v>23</v>
      </c>
    </row>
    <row r="53" spans="1:12" ht="15" customHeight="1" x14ac:dyDescent="0.25">
      <c r="A53" s="44"/>
      <c r="B53" s="45" t="s">
        <v>112</v>
      </c>
      <c r="C53" s="45"/>
      <c r="D53" s="45"/>
      <c r="E53" s="41">
        <v>40</v>
      </c>
      <c r="F53" s="46"/>
      <c r="G53" s="46"/>
      <c r="I53" s="48" t="s">
        <v>23</v>
      </c>
    </row>
  </sheetData>
  <protectedRanges>
    <protectedRange sqref="A47:B47 A9:H9 A49:H49 A48:E48 E53 A52:I52 E47 A31:E31 I32:I45 I47 H10:I30 H31:H48 A10:B30 E10:E30 A46:E46 A32:B45 E32:E45 A50:C51 E50:I51" name="Rango1"/>
    <protectedRange sqref="F10:G48 I31 I46 I48" name="Rango1_1"/>
    <protectedRange sqref="C10:D10 D11:D30 D32:D45 D47 D50:D51" name="Rango1_2"/>
    <protectedRange sqref="C11" name="Rango1_3"/>
    <protectedRange sqref="C12:C13" name="Rango1_4"/>
    <protectedRange sqref="C14:C15" name="Rango1_5"/>
    <protectedRange sqref="C16:C18" name="Rango1_6"/>
    <protectedRange sqref="C19:C20" name="Rango1_7"/>
    <protectedRange sqref="C21:C27" name="Rango1_8"/>
    <protectedRange sqref="C28" name="Rango1_9"/>
    <protectedRange sqref="C29" name="Rango1_10"/>
    <protectedRange sqref="C30" name="Rango1_11"/>
    <protectedRange sqref="C32:C34" name="Rango1_12"/>
    <protectedRange sqref="C35" name="Rango1_13"/>
    <protectedRange sqref="C36" name="Rango1_14"/>
    <protectedRange sqref="C37" name="Rango1_15"/>
    <protectedRange sqref="C38" name="Rango1_16"/>
    <protectedRange sqref="C39" name="Rango1_17"/>
    <protectedRange sqref="C40:C41" name="Rango1_18"/>
    <protectedRange sqref="C42:C43" name="Rango1_19"/>
    <protectedRange sqref="C44" name="Rango1_20"/>
    <protectedRange sqref="C45" name="Rango1_21"/>
    <protectedRange sqref="C47" name="Rango1_22"/>
  </protectedRanges>
  <mergeCells count="7">
    <mergeCell ref="A52:B52"/>
    <mergeCell ref="A1:I1"/>
    <mergeCell ref="A2:I2"/>
    <mergeCell ref="A3:I3"/>
    <mergeCell ref="A4:I4"/>
    <mergeCell ref="A9:I9"/>
    <mergeCell ref="A49:B49"/>
  </mergeCells>
  <pageMargins left="0.70866141732283472" right="0.70866141732283472" top="0.35433070866141736" bottom="0.35433070866141736" header="0.31496062992125984" footer="0.31496062992125984"/>
  <pageSetup scale="73" fitToHeight="0"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2937D-0A1F-4596-B3B6-CD6D20E56559}">
  <sheetPr>
    <pageSetUpPr fitToPage="1"/>
  </sheetPr>
  <dimension ref="A1:O131"/>
  <sheetViews>
    <sheetView tabSelected="1" workbookViewId="0">
      <selection activeCell="A3" sqref="A3:J3"/>
    </sheetView>
  </sheetViews>
  <sheetFormatPr baseColWidth="10" defaultColWidth="11.42578125" defaultRowHeight="15" customHeight="1" x14ac:dyDescent="0.25"/>
  <cols>
    <col min="1" max="1" width="13.7109375" customWidth="1"/>
    <col min="2" max="2" width="21.85546875" hidden="1" customWidth="1"/>
    <col min="3" max="4" width="25.5703125" customWidth="1"/>
    <col min="5" max="5" width="30.140625" customWidth="1"/>
    <col min="6" max="6" width="12.140625" style="47" customWidth="1"/>
    <col min="7" max="7" width="15.140625" style="44" customWidth="1"/>
    <col min="8" max="8" width="16.28515625" style="47" customWidth="1"/>
    <col min="9" max="9" width="13.5703125" style="44" customWidth="1"/>
    <col min="10" max="10" width="13.28515625" customWidth="1"/>
    <col min="258" max="258" width="13.7109375" bestFit="1" customWidth="1"/>
    <col min="259" max="259" width="0" hidden="1" customWidth="1"/>
    <col min="260" max="260" width="5.85546875" customWidth="1"/>
    <col min="261" max="261" width="46.85546875" customWidth="1"/>
    <col min="262" max="262" width="12.140625" customWidth="1"/>
    <col min="263" max="263" width="15.140625" customWidth="1"/>
    <col min="264" max="264" width="16.28515625" customWidth="1"/>
    <col min="265" max="265" width="13.5703125" customWidth="1"/>
    <col min="266" max="266" width="13.28515625" customWidth="1"/>
    <col min="514" max="514" width="13.7109375" bestFit="1" customWidth="1"/>
    <col min="515" max="515" width="0" hidden="1" customWidth="1"/>
    <col min="516" max="516" width="5.85546875" customWidth="1"/>
    <col min="517" max="517" width="46.85546875" customWidth="1"/>
    <col min="518" max="518" width="12.140625" customWidth="1"/>
    <col min="519" max="519" width="15.140625" customWidth="1"/>
    <col min="520" max="520" width="16.28515625" customWidth="1"/>
    <col min="521" max="521" width="13.5703125" customWidth="1"/>
    <col min="522" max="522" width="13.28515625" customWidth="1"/>
    <col min="770" max="770" width="13.7109375" bestFit="1" customWidth="1"/>
    <col min="771" max="771" width="0" hidden="1" customWidth="1"/>
    <col min="772" max="772" width="5.85546875" customWidth="1"/>
    <col min="773" max="773" width="46.85546875" customWidth="1"/>
    <col min="774" max="774" width="12.140625" customWidth="1"/>
    <col min="775" max="775" width="15.140625" customWidth="1"/>
    <col min="776" max="776" width="16.28515625" customWidth="1"/>
    <col min="777" max="777" width="13.5703125" customWidth="1"/>
    <col min="778" max="778" width="13.28515625" customWidth="1"/>
    <col min="1026" max="1026" width="13.7109375" bestFit="1" customWidth="1"/>
    <col min="1027" max="1027" width="0" hidden="1" customWidth="1"/>
    <col min="1028" max="1028" width="5.85546875" customWidth="1"/>
    <col min="1029" max="1029" width="46.85546875" customWidth="1"/>
    <col min="1030" max="1030" width="12.140625" customWidth="1"/>
    <col min="1031" max="1031" width="15.140625" customWidth="1"/>
    <col min="1032" max="1032" width="16.28515625" customWidth="1"/>
    <col min="1033" max="1033" width="13.5703125" customWidth="1"/>
    <col min="1034" max="1034" width="13.28515625" customWidth="1"/>
    <col min="1282" max="1282" width="13.7109375" bestFit="1" customWidth="1"/>
    <col min="1283" max="1283" width="0" hidden="1" customWidth="1"/>
    <col min="1284" max="1284" width="5.85546875" customWidth="1"/>
    <col min="1285" max="1285" width="46.85546875" customWidth="1"/>
    <col min="1286" max="1286" width="12.140625" customWidth="1"/>
    <col min="1287" max="1287" width="15.140625" customWidth="1"/>
    <col min="1288" max="1288" width="16.28515625" customWidth="1"/>
    <col min="1289" max="1289" width="13.5703125" customWidth="1"/>
    <col min="1290" max="1290" width="13.28515625" customWidth="1"/>
    <col min="1538" max="1538" width="13.7109375" bestFit="1" customWidth="1"/>
    <col min="1539" max="1539" width="0" hidden="1" customWidth="1"/>
    <col min="1540" max="1540" width="5.85546875" customWidth="1"/>
    <col min="1541" max="1541" width="46.85546875" customWidth="1"/>
    <col min="1542" max="1542" width="12.140625" customWidth="1"/>
    <col min="1543" max="1543" width="15.140625" customWidth="1"/>
    <col min="1544" max="1544" width="16.28515625" customWidth="1"/>
    <col min="1545" max="1545" width="13.5703125" customWidth="1"/>
    <col min="1546" max="1546" width="13.28515625" customWidth="1"/>
    <col min="1794" max="1794" width="13.7109375" bestFit="1" customWidth="1"/>
    <col min="1795" max="1795" width="0" hidden="1" customWidth="1"/>
    <col min="1796" max="1796" width="5.85546875" customWidth="1"/>
    <col min="1797" max="1797" width="46.85546875" customWidth="1"/>
    <col min="1798" max="1798" width="12.140625" customWidth="1"/>
    <col min="1799" max="1799" width="15.140625" customWidth="1"/>
    <col min="1800" max="1800" width="16.28515625" customWidth="1"/>
    <col min="1801" max="1801" width="13.5703125" customWidth="1"/>
    <col min="1802" max="1802" width="13.28515625" customWidth="1"/>
    <col min="2050" max="2050" width="13.7109375" bestFit="1" customWidth="1"/>
    <col min="2051" max="2051" width="0" hidden="1" customWidth="1"/>
    <col min="2052" max="2052" width="5.85546875" customWidth="1"/>
    <col min="2053" max="2053" width="46.85546875" customWidth="1"/>
    <col min="2054" max="2054" width="12.140625" customWidth="1"/>
    <col min="2055" max="2055" width="15.140625" customWidth="1"/>
    <col min="2056" max="2056" width="16.28515625" customWidth="1"/>
    <col min="2057" max="2057" width="13.5703125" customWidth="1"/>
    <col min="2058" max="2058" width="13.28515625" customWidth="1"/>
    <col min="2306" max="2306" width="13.7109375" bestFit="1" customWidth="1"/>
    <col min="2307" max="2307" width="0" hidden="1" customWidth="1"/>
    <col min="2308" max="2308" width="5.85546875" customWidth="1"/>
    <col min="2309" max="2309" width="46.85546875" customWidth="1"/>
    <col min="2310" max="2310" width="12.140625" customWidth="1"/>
    <col min="2311" max="2311" width="15.140625" customWidth="1"/>
    <col min="2312" max="2312" width="16.28515625" customWidth="1"/>
    <col min="2313" max="2313" width="13.5703125" customWidth="1"/>
    <col min="2314" max="2314" width="13.28515625" customWidth="1"/>
    <col min="2562" max="2562" width="13.7109375" bestFit="1" customWidth="1"/>
    <col min="2563" max="2563" width="0" hidden="1" customWidth="1"/>
    <col min="2564" max="2564" width="5.85546875" customWidth="1"/>
    <col min="2565" max="2565" width="46.85546875" customWidth="1"/>
    <col min="2566" max="2566" width="12.140625" customWidth="1"/>
    <col min="2567" max="2567" width="15.140625" customWidth="1"/>
    <col min="2568" max="2568" width="16.28515625" customWidth="1"/>
    <col min="2569" max="2569" width="13.5703125" customWidth="1"/>
    <col min="2570" max="2570" width="13.28515625" customWidth="1"/>
    <col min="2818" max="2818" width="13.7109375" bestFit="1" customWidth="1"/>
    <col min="2819" max="2819" width="0" hidden="1" customWidth="1"/>
    <col min="2820" max="2820" width="5.85546875" customWidth="1"/>
    <col min="2821" max="2821" width="46.85546875" customWidth="1"/>
    <col min="2822" max="2822" width="12.140625" customWidth="1"/>
    <col min="2823" max="2823" width="15.140625" customWidth="1"/>
    <col min="2824" max="2824" width="16.28515625" customWidth="1"/>
    <col min="2825" max="2825" width="13.5703125" customWidth="1"/>
    <col min="2826" max="2826" width="13.28515625" customWidth="1"/>
    <col min="3074" max="3074" width="13.7109375" bestFit="1" customWidth="1"/>
    <col min="3075" max="3075" width="0" hidden="1" customWidth="1"/>
    <col min="3076" max="3076" width="5.85546875" customWidth="1"/>
    <col min="3077" max="3077" width="46.85546875" customWidth="1"/>
    <col min="3078" max="3078" width="12.140625" customWidth="1"/>
    <col min="3079" max="3079" width="15.140625" customWidth="1"/>
    <col min="3080" max="3080" width="16.28515625" customWidth="1"/>
    <col min="3081" max="3081" width="13.5703125" customWidth="1"/>
    <col min="3082" max="3082" width="13.28515625" customWidth="1"/>
    <col min="3330" max="3330" width="13.7109375" bestFit="1" customWidth="1"/>
    <col min="3331" max="3331" width="0" hidden="1" customWidth="1"/>
    <col min="3332" max="3332" width="5.85546875" customWidth="1"/>
    <col min="3333" max="3333" width="46.85546875" customWidth="1"/>
    <col min="3334" max="3334" width="12.140625" customWidth="1"/>
    <col min="3335" max="3335" width="15.140625" customWidth="1"/>
    <col min="3336" max="3336" width="16.28515625" customWidth="1"/>
    <col min="3337" max="3337" width="13.5703125" customWidth="1"/>
    <col min="3338" max="3338" width="13.28515625" customWidth="1"/>
    <col min="3586" max="3586" width="13.7109375" bestFit="1" customWidth="1"/>
    <col min="3587" max="3587" width="0" hidden="1" customWidth="1"/>
    <col min="3588" max="3588" width="5.85546875" customWidth="1"/>
    <col min="3589" max="3589" width="46.85546875" customWidth="1"/>
    <col min="3590" max="3590" width="12.140625" customWidth="1"/>
    <col min="3591" max="3591" width="15.140625" customWidth="1"/>
    <col min="3592" max="3592" width="16.28515625" customWidth="1"/>
    <col min="3593" max="3593" width="13.5703125" customWidth="1"/>
    <col min="3594" max="3594" width="13.28515625" customWidth="1"/>
    <col min="3842" max="3842" width="13.7109375" bestFit="1" customWidth="1"/>
    <col min="3843" max="3843" width="0" hidden="1" customWidth="1"/>
    <col min="3844" max="3844" width="5.85546875" customWidth="1"/>
    <col min="3845" max="3845" width="46.85546875" customWidth="1"/>
    <col min="3846" max="3846" width="12.140625" customWidth="1"/>
    <col min="3847" max="3847" width="15.140625" customWidth="1"/>
    <col min="3848" max="3848" width="16.28515625" customWidth="1"/>
    <col min="3849" max="3849" width="13.5703125" customWidth="1"/>
    <col min="3850" max="3850" width="13.28515625" customWidth="1"/>
    <col min="4098" max="4098" width="13.7109375" bestFit="1" customWidth="1"/>
    <col min="4099" max="4099" width="0" hidden="1" customWidth="1"/>
    <col min="4100" max="4100" width="5.85546875" customWidth="1"/>
    <col min="4101" max="4101" width="46.85546875" customWidth="1"/>
    <col min="4102" max="4102" width="12.140625" customWidth="1"/>
    <col min="4103" max="4103" width="15.140625" customWidth="1"/>
    <col min="4104" max="4104" width="16.28515625" customWidth="1"/>
    <col min="4105" max="4105" width="13.5703125" customWidth="1"/>
    <col min="4106" max="4106" width="13.28515625" customWidth="1"/>
    <col min="4354" max="4354" width="13.7109375" bestFit="1" customWidth="1"/>
    <col min="4355" max="4355" width="0" hidden="1" customWidth="1"/>
    <col min="4356" max="4356" width="5.85546875" customWidth="1"/>
    <col min="4357" max="4357" width="46.85546875" customWidth="1"/>
    <col min="4358" max="4358" width="12.140625" customWidth="1"/>
    <col min="4359" max="4359" width="15.140625" customWidth="1"/>
    <col min="4360" max="4360" width="16.28515625" customWidth="1"/>
    <col min="4361" max="4361" width="13.5703125" customWidth="1"/>
    <col min="4362" max="4362" width="13.28515625" customWidth="1"/>
    <col min="4610" max="4610" width="13.7109375" bestFit="1" customWidth="1"/>
    <col min="4611" max="4611" width="0" hidden="1" customWidth="1"/>
    <col min="4612" max="4612" width="5.85546875" customWidth="1"/>
    <col min="4613" max="4613" width="46.85546875" customWidth="1"/>
    <col min="4614" max="4614" width="12.140625" customWidth="1"/>
    <col min="4615" max="4615" width="15.140625" customWidth="1"/>
    <col min="4616" max="4616" width="16.28515625" customWidth="1"/>
    <col min="4617" max="4617" width="13.5703125" customWidth="1"/>
    <col min="4618" max="4618" width="13.28515625" customWidth="1"/>
    <col min="4866" max="4866" width="13.7109375" bestFit="1" customWidth="1"/>
    <col min="4867" max="4867" width="0" hidden="1" customWidth="1"/>
    <col min="4868" max="4868" width="5.85546875" customWidth="1"/>
    <col min="4869" max="4869" width="46.85546875" customWidth="1"/>
    <col min="4870" max="4870" width="12.140625" customWidth="1"/>
    <col min="4871" max="4871" width="15.140625" customWidth="1"/>
    <col min="4872" max="4872" width="16.28515625" customWidth="1"/>
    <col min="4873" max="4873" width="13.5703125" customWidth="1"/>
    <col min="4874" max="4874" width="13.28515625" customWidth="1"/>
    <col min="5122" max="5122" width="13.7109375" bestFit="1" customWidth="1"/>
    <col min="5123" max="5123" width="0" hidden="1" customWidth="1"/>
    <col min="5124" max="5124" width="5.85546875" customWidth="1"/>
    <col min="5125" max="5125" width="46.85546875" customWidth="1"/>
    <col min="5126" max="5126" width="12.140625" customWidth="1"/>
    <col min="5127" max="5127" width="15.140625" customWidth="1"/>
    <col min="5128" max="5128" width="16.28515625" customWidth="1"/>
    <col min="5129" max="5129" width="13.5703125" customWidth="1"/>
    <col min="5130" max="5130" width="13.28515625" customWidth="1"/>
    <col min="5378" max="5378" width="13.7109375" bestFit="1" customWidth="1"/>
    <col min="5379" max="5379" width="0" hidden="1" customWidth="1"/>
    <col min="5380" max="5380" width="5.85546875" customWidth="1"/>
    <col min="5381" max="5381" width="46.85546875" customWidth="1"/>
    <col min="5382" max="5382" width="12.140625" customWidth="1"/>
    <col min="5383" max="5383" width="15.140625" customWidth="1"/>
    <col min="5384" max="5384" width="16.28515625" customWidth="1"/>
    <col min="5385" max="5385" width="13.5703125" customWidth="1"/>
    <col min="5386" max="5386" width="13.28515625" customWidth="1"/>
    <col min="5634" max="5634" width="13.7109375" bestFit="1" customWidth="1"/>
    <col min="5635" max="5635" width="0" hidden="1" customWidth="1"/>
    <col min="5636" max="5636" width="5.85546875" customWidth="1"/>
    <col min="5637" max="5637" width="46.85546875" customWidth="1"/>
    <col min="5638" max="5638" width="12.140625" customWidth="1"/>
    <col min="5639" max="5639" width="15.140625" customWidth="1"/>
    <col min="5640" max="5640" width="16.28515625" customWidth="1"/>
    <col min="5641" max="5641" width="13.5703125" customWidth="1"/>
    <col min="5642" max="5642" width="13.28515625" customWidth="1"/>
    <col min="5890" max="5890" width="13.7109375" bestFit="1" customWidth="1"/>
    <col min="5891" max="5891" width="0" hidden="1" customWidth="1"/>
    <col min="5892" max="5892" width="5.85546875" customWidth="1"/>
    <col min="5893" max="5893" width="46.85546875" customWidth="1"/>
    <col min="5894" max="5894" width="12.140625" customWidth="1"/>
    <col min="5895" max="5895" width="15.140625" customWidth="1"/>
    <col min="5896" max="5896" width="16.28515625" customWidth="1"/>
    <col min="5897" max="5897" width="13.5703125" customWidth="1"/>
    <col min="5898" max="5898" width="13.28515625" customWidth="1"/>
    <col min="6146" max="6146" width="13.7109375" bestFit="1" customWidth="1"/>
    <col min="6147" max="6147" width="0" hidden="1" customWidth="1"/>
    <col min="6148" max="6148" width="5.85546875" customWidth="1"/>
    <col min="6149" max="6149" width="46.85546875" customWidth="1"/>
    <col min="6150" max="6150" width="12.140625" customWidth="1"/>
    <col min="6151" max="6151" width="15.140625" customWidth="1"/>
    <col min="6152" max="6152" width="16.28515625" customWidth="1"/>
    <col min="6153" max="6153" width="13.5703125" customWidth="1"/>
    <col min="6154" max="6154" width="13.28515625" customWidth="1"/>
    <col min="6402" max="6402" width="13.7109375" bestFit="1" customWidth="1"/>
    <col min="6403" max="6403" width="0" hidden="1" customWidth="1"/>
    <col min="6404" max="6404" width="5.85546875" customWidth="1"/>
    <col min="6405" max="6405" width="46.85546875" customWidth="1"/>
    <col min="6406" max="6406" width="12.140625" customWidth="1"/>
    <col min="6407" max="6407" width="15.140625" customWidth="1"/>
    <col min="6408" max="6408" width="16.28515625" customWidth="1"/>
    <col min="6409" max="6409" width="13.5703125" customWidth="1"/>
    <col min="6410" max="6410" width="13.28515625" customWidth="1"/>
    <col min="6658" max="6658" width="13.7109375" bestFit="1" customWidth="1"/>
    <col min="6659" max="6659" width="0" hidden="1" customWidth="1"/>
    <col min="6660" max="6660" width="5.85546875" customWidth="1"/>
    <col min="6661" max="6661" width="46.85546875" customWidth="1"/>
    <col min="6662" max="6662" width="12.140625" customWidth="1"/>
    <col min="6663" max="6663" width="15.140625" customWidth="1"/>
    <col min="6664" max="6664" width="16.28515625" customWidth="1"/>
    <col min="6665" max="6665" width="13.5703125" customWidth="1"/>
    <col min="6666" max="6666" width="13.28515625" customWidth="1"/>
    <col min="6914" max="6914" width="13.7109375" bestFit="1" customWidth="1"/>
    <col min="6915" max="6915" width="0" hidden="1" customWidth="1"/>
    <col min="6916" max="6916" width="5.85546875" customWidth="1"/>
    <col min="6917" max="6917" width="46.85546875" customWidth="1"/>
    <col min="6918" max="6918" width="12.140625" customWidth="1"/>
    <col min="6919" max="6919" width="15.140625" customWidth="1"/>
    <col min="6920" max="6920" width="16.28515625" customWidth="1"/>
    <col min="6921" max="6921" width="13.5703125" customWidth="1"/>
    <col min="6922" max="6922" width="13.28515625" customWidth="1"/>
    <col min="7170" max="7170" width="13.7109375" bestFit="1" customWidth="1"/>
    <col min="7171" max="7171" width="0" hidden="1" customWidth="1"/>
    <col min="7172" max="7172" width="5.85546875" customWidth="1"/>
    <col min="7173" max="7173" width="46.85546875" customWidth="1"/>
    <col min="7174" max="7174" width="12.140625" customWidth="1"/>
    <col min="7175" max="7175" width="15.140625" customWidth="1"/>
    <col min="7176" max="7176" width="16.28515625" customWidth="1"/>
    <col min="7177" max="7177" width="13.5703125" customWidth="1"/>
    <col min="7178" max="7178" width="13.28515625" customWidth="1"/>
    <col min="7426" max="7426" width="13.7109375" bestFit="1" customWidth="1"/>
    <col min="7427" max="7427" width="0" hidden="1" customWidth="1"/>
    <col min="7428" max="7428" width="5.85546875" customWidth="1"/>
    <col min="7429" max="7429" width="46.85546875" customWidth="1"/>
    <col min="7430" max="7430" width="12.140625" customWidth="1"/>
    <col min="7431" max="7431" width="15.140625" customWidth="1"/>
    <col min="7432" max="7432" width="16.28515625" customWidth="1"/>
    <col min="7433" max="7433" width="13.5703125" customWidth="1"/>
    <col min="7434" max="7434" width="13.28515625" customWidth="1"/>
    <col min="7682" max="7682" width="13.7109375" bestFit="1" customWidth="1"/>
    <col min="7683" max="7683" width="0" hidden="1" customWidth="1"/>
    <col min="7684" max="7684" width="5.85546875" customWidth="1"/>
    <col min="7685" max="7685" width="46.85546875" customWidth="1"/>
    <col min="7686" max="7686" width="12.140625" customWidth="1"/>
    <col min="7687" max="7687" width="15.140625" customWidth="1"/>
    <col min="7688" max="7688" width="16.28515625" customWidth="1"/>
    <col min="7689" max="7689" width="13.5703125" customWidth="1"/>
    <col min="7690" max="7690" width="13.28515625" customWidth="1"/>
    <col min="7938" max="7938" width="13.7109375" bestFit="1" customWidth="1"/>
    <col min="7939" max="7939" width="0" hidden="1" customWidth="1"/>
    <col min="7940" max="7940" width="5.85546875" customWidth="1"/>
    <col min="7941" max="7941" width="46.85546875" customWidth="1"/>
    <col min="7942" max="7942" width="12.140625" customWidth="1"/>
    <col min="7943" max="7943" width="15.140625" customWidth="1"/>
    <col min="7944" max="7944" width="16.28515625" customWidth="1"/>
    <col min="7945" max="7945" width="13.5703125" customWidth="1"/>
    <col min="7946" max="7946" width="13.28515625" customWidth="1"/>
    <col min="8194" max="8194" width="13.7109375" bestFit="1" customWidth="1"/>
    <col min="8195" max="8195" width="0" hidden="1" customWidth="1"/>
    <col min="8196" max="8196" width="5.85546875" customWidth="1"/>
    <col min="8197" max="8197" width="46.85546875" customWidth="1"/>
    <col min="8198" max="8198" width="12.140625" customWidth="1"/>
    <col min="8199" max="8199" width="15.140625" customWidth="1"/>
    <col min="8200" max="8200" width="16.28515625" customWidth="1"/>
    <col min="8201" max="8201" width="13.5703125" customWidth="1"/>
    <col min="8202" max="8202" width="13.28515625" customWidth="1"/>
    <col min="8450" max="8450" width="13.7109375" bestFit="1" customWidth="1"/>
    <col min="8451" max="8451" width="0" hidden="1" customWidth="1"/>
    <col min="8452" max="8452" width="5.85546875" customWidth="1"/>
    <col min="8453" max="8453" width="46.85546875" customWidth="1"/>
    <col min="8454" max="8454" width="12.140625" customWidth="1"/>
    <col min="8455" max="8455" width="15.140625" customWidth="1"/>
    <col min="8456" max="8456" width="16.28515625" customWidth="1"/>
    <col min="8457" max="8457" width="13.5703125" customWidth="1"/>
    <col min="8458" max="8458" width="13.28515625" customWidth="1"/>
    <col min="8706" max="8706" width="13.7109375" bestFit="1" customWidth="1"/>
    <col min="8707" max="8707" width="0" hidden="1" customWidth="1"/>
    <col min="8708" max="8708" width="5.85546875" customWidth="1"/>
    <col min="8709" max="8709" width="46.85546875" customWidth="1"/>
    <col min="8710" max="8710" width="12.140625" customWidth="1"/>
    <col min="8711" max="8711" width="15.140625" customWidth="1"/>
    <col min="8712" max="8712" width="16.28515625" customWidth="1"/>
    <col min="8713" max="8713" width="13.5703125" customWidth="1"/>
    <col min="8714" max="8714" width="13.28515625" customWidth="1"/>
    <col min="8962" max="8962" width="13.7109375" bestFit="1" customWidth="1"/>
    <col min="8963" max="8963" width="0" hidden="1" customWidth="1"/>
    <col min="8964" max="8964" width="5.85546875" customWidth="1"/>
    <col min="8965" max="8965" width="46.85546875" customWidth="1"/>
    <col min="8966" max="8966" width="12.140625" customWidth="1"/>
    <col min="8967" max="8967" width="15.140625" customWidth="1"/>
    <col min="8968" max="8968" width="16.28515625" customWidth="1"/>
    <col min="8969" max="8969" width="13.5703125" customWidth="1"/>
    <col min="8970" max="8970" width="13.28515625" customWidth="1"/>
    <col min="9218" max="9218" width="13.7109375" bestFit="1" customWidth="1"/>
    <col min="9219" max="9219" width="0" hidden="1" customWidth="1"/>
    <col min="9220" max="9220" width="5.85546875" customWidth="1"/>
    <col min="9221" max="9221" width="46.85546875" customWidth="1"/>
    <col min="9222" max="9222" width="12.140625" customWidth="1"/>
    <col min="9223" max="9223" width="15.140625" customWidth="1"/>
    <col min="9224" max="9224" width="16.28515625" customWidth="1"/>
    <col min="9225" max="9225" width="13.5703125" customWidth="1"/>
    <col min="9226" max="9226" width="13.28515625" customWidth="1"/>
    <col min="9474" max="9474" width="13.7109375" bestFit="1" customWidth="1"/>
    <col min="9475" max="9475" width="0" hidden="1" customWidth="1"/>
    <col min="9476" max="9476" width="5.85546875" customWidth="1"/>
    <col min="9477" max="9477" width="46.85546875" customWidth="1"/>
    <col min="9478" max="9478" width="12.140625" customWidth="1"/>
    <col min="9479" max="9479" width="15.140625" customWidth="1"/>
    <col min="9480" max="9480" width="16.28515625" customWidth="1"/>
    <col min="9481" max="9481" width="13.5703125" customWidth="1"/>
    <col min="9482" max="9482" width="13.28515625" customWidth="1"/>
    <col min="9730" max="9730" width="13.7109375" bestFit="1" customWidth="1"/>
    <col min="9731" max="9731" width="0" hidden="1" customWidth="1"/>
    <col min="9732" max="9732" width="5.85546875" customWidth="1"/>
    <col min="9733" max="9733" width="46.85546875" customWidth="1"/>
    <col min="9734" max="9734" width="12.140625" customWidth="1"/>
    <col min="9735" max="9735" width="15.140625" customWidth="1"/>
    <col min="9736" max="9736" width="16.28515625" customWidth="1"/>
    <col min="9737" max="9737" width="13.5703125" customWidth="1"/>
    <col min="9738" max="9738" width="13.28515625" customWidth="1"/>
    <col min="9986" max="9986" width="13.7109375" bestFit="1" customWidth="1"/>
    <col min="9987" max="9987" width="0" hidden="1" customWidth="1"/>
    <col min="9988" max="9988" width="5.85546875" customWidth="1"/>
    <col min="9989" max="9989" width="46.85546875" customWidth="1"/>
    <col min="9990" max="9990" width="12.140625" customWidth="1"/>
    <col min="9991" max="9991" width="15.140625" customWidth="1"/>
    <col min="9992" max="9992" width="16.28515625" customWidth="1"/>
    <col min="9993" max="9993" width="13.5703125" customWidth="1"/>
    <col min="9994" max="9994" width="13.28515625" customWidth="1"/>
    <col min="10242" max="10242" width="13.7109375" bestFit="1" customWidth="1"/>
    <col min="10243" max="10243" width="0" hidden="1" customWidth="1"/>
    <col min="10244" max="10244" width="5.85546875" customWidth="1"/>
    <col min="10245" max="10245" width="46.85546875" customWidth="1"/>
    <col min="10246" max="10246" width="12.140625" customWidth="1"/>
    <col min="10247" max="10247" width="15.140625" customWidth="1"/>
    <col min="10248" max="10248" width="16.28515625" customWidth="1"/>
    <col min="10249" max="10249" width="13.5703125" customWidth="1"/>
    <col min="10250" max="10250" width="13.28515625" customWidth="1"/>
    <col min="10498" max="10498" width="13.7109375" bestFit="1" customWidth="1"/>
    <col min="10499" max="10499" width="0" hidden="1" customWidth="1"/>
    <col min="10500" max="10500" width="5.85546875" customWidth="1"/>
    <col min="10501" max="10501" width="46.85546875" customWidth="1"/>
    <col min="10502" max="10502" width="12.140625" customWidth="1"/>
    <col min="10503" max="10503" width="15.140625" customWidth="1"/>
    <col min="10504" max="10504" width="16.28515625" customWidth="1"/>
    <col min="10505" max="10505" width="13.5703125" customWidth="1"/>
    <col min="10506" max="10506" width="13.28515625" customWidth="1"/>
    <col min="10754" max="10754" width="13.7109375" bestFit="1" customWidth="1"/>
    <col min="10755" max="10755" width="0" hidden="1" customWidth="1"/>
    <col min="10756" max="10756" width="5.85546875" customWidth="1"/>
    <col min="10757" max="10757" width="46.85546875" customWidth="1"/>
    <col min="10758" max="10758" width="12.140625" customWidth="1"/>
    <col min="10759" max="10759" width="15.140625" customWidth="1"/>
    <col min="10760" max="10760" width="16.28515625" customWidth="1"/>
    <col min="10761" max="10761" width="13.5703125" customWidth="1"/>
    <col min="10762" max="10762" width="13.28515625" customWidth="1"/>
    <col min="11010" max="11010" width="13.7109375" bestFit="1" customWidth="1"/>
    <col min="11011" max="11011" width="0" hidden="1" customWidth="1"/>
    <col min="11012" max="11012" width="5.85546875" customWidth="1"/>
    <col min="11013" max="11013" width="46.85546875" customWidth="1"/>
    <col min="11014" max="11014" width="12.140625" customWidth="1"/>
    <col min="11015" max="11015" width="15.140625" customWidth="1"/>
    <col min="11016" max="11016" width="16.28515625" customWidth="1"/>
    <col min="11017" max="11017" width="13.5703125" customWidth="1"/>
    <col min="11018" max="11018" width="13.28515625" customWidth="1"/>
    <col min="11266" max="11266" width="13.7109375" bestFit="1" customWidth="1"/>
    <col min="11267" max="11267" width="0" hidden="1" customWidth="1"/>
    <col min="11268" max="11268" width="5.85546875" customWidth="1"/>
    <col min="11269" max="11269" width="46.85546875" customWidth="1"/>
    <col min="11270" max="11270" width="12.140625" customWidth="1"/>
    <col min="11271" max="11271" width="15.140625" customWidth="1"/>
    <col min="11272" max="11272" width="16.28515625" customWidth="1"/>
    <col min="11273" max="11273" width="13.5703125" customWidth="1"/>
    <col min="11274" max="11274" width="13.28515625" customWidth="1"/>
    <col min="11522" max="11522" width="13.7109375" bestFit="1" customWidth="1"/>
    <col min="11523" max="11523" width="0" hidden="1" customWidth="1"/>
    <col min="11524" max="11524" width="5.85546875" customWidth="1"/>
    <col min="11525" max="11525" width="46.85546875" customWidth="1"/>
    <col min="11526" max="11526" width="12.140625" customWidth="1"/>
    <col min="11527" max="11527" width="15.140625" customWidth="1"/>
    <col min="11528" max="11528" width="16.28515625" customWidth="1"/>
    <col min="11529" max="11529" width="13.5703125" customWidth="1"/>
    <col min="11530" max="11530" width="13.28515625" customWidth="1"/>
    <col min="11778" max="11778" width="13.7109375" bestFit="1" customWidth="1"/>
    <col min="11779" max="11779" width="0" hidden="1" customWidth="1"/>
    <col min="11780" max="11780" width="5.85546875" customWidth="1"/>
    <col min="11781" max="11781" width="46.85546875" customWidth="1"/>
    <col min="11782" max="11782" width="12.140625" customWidth="1"/>
    <col min="11783" max="11783" width="15.140625" customWidth="1"/>
    <col min="11784" max="11784" width="16.28515625" customWidth="1"/>
    <col min="11785" max="11785" width="13.5703125" customWidth="1"/>
    <col min="11786" max="11786" width="13.28515625" customWidth="1"/>
    <col min="12034" max="12034" width="13.7109375" bestFit="1" customWidth="1"/>
    <col min="12035" max="12035" width="0" hidden="1" customWidth="1"/>
    <col min="12036" max="12036" width="5.85546875" customWidth="1"/>
    <col min="12037" max="12037" width="46.85546875" customWidth="1"/>
    <col min="12038" max="12038" width="12.140625" customWidth="1"/>
    <col min="12039" max="12039" width="15.140625" customWidth="1"/>
    <col min="12040" max="12040" width="16.28515625" customWidth="1"/>
    <col min="12041" max="12041" width="13.5703125" customWidth="1"/>
    <col min="12042" max="12042" width="13.28515625" customWidth="1"/>
    <col min="12290" max="12290" width="13.7109375" bestFit="1" customWidth="1"/>
    <col min="12291" max="12291" width="0" hidden="1" customWidth="1"/>
    <col min="12292" max="12292" width="5.85546875" customWidth="1"/>
    <col min="12293" max="12293" width="46.85546875" customWidth="1"/>
    <col min="12294" max="12294" width="12.140625" customWidth="1"/>
    <col min="12295" max="12295" width="15.140625" customWidth="1"/>
    <col min="12296" max="12296" width="16.28515625" customWidth="1"/>
    <col min="12297" max="12297" width="13.5703125" customWidth="1"/>
    <col min="12298" max="12298" width="13.28515625" customWidth="1"/>
    <col min="12546" max="12546" width="13.7109375" bestFit="1" customWidth="1"/>
    <col min="12547" max="12547" width="0" hidden="1" customWidth="1"/>
    <col min="12548" max="12548" width="5.85546875" customWidth="1"/>
    <col min="12549" max="12549" width="46.85546875" customWidth="1"/>
    <col min="12550" max="12550" width="12.140625" customWidth="1"/>
    <col min="12551" max="12551" width="15.140625" customWidth="1"/>
    <col min="12552" max="12552" width="16.28515625" customWidth="1"/>
    <col min="12553" max="12553" width="13.5703125" customWidth="1"/>
    <col min="12554" max="12554" width="13.28515625" customWidth="1"/>
    <col min="12802" max="12802" width="13.7109375" bestFit="1" customWidth="1"/>
    <col min="12803" max="12803" width="0" hidden="1" customWidth="1"/>
    <col min="12804" max="12804" width="5.85546875" customWidth="1"/>
    <col min="12805" max="12805" width="46.85546875" customWidth="1"/>
    <col min="12806" max="12806" width="12.140625" customWidth="1"/>
    <col min="12807" max="12807" width="15.140625" customWidth="1"/>
    <col min="12808" max="12808" width="16.28515625" customWidth="1"/>
    <col min="12809" max="12809" width="13.5703125" customWidth="1"/>
    <col min="12810" max="12810" width="13.28515625" customWidth="1"/>
    <col min="13058" max="13058" width="13.7109375" bestFit="1" customWidth="1"/>
    <col min="13059" max="13059" width="0" hidden="1" customWidth="1"/>
    <col min="13060" max="13060" width="5.85546875" customWidth="1"/>
    <col min="13061" max="13061" width="46.85546875" customWidth="1"/>
    <col min="13062" max="13062" width="12.140625" customWidth="1"/>
    <col min="13063" max="13063" width="15.140625" customWidth="1"/>
    <col min="13064" max="13064" width="16.28515625" customWidth="1"/>
    <col min="13065" max="13065" width="13.5703125" customWidth="1"/>
    <col min="13066" max="13066" width="13.28515625" customWidth="1"/>
    <col min="13314" max="13314" width="13.7109375" bestFit="1" customWidth="1"/>
    <col min="13315" max="13315" width="0" hidden="1" customWidth="1"/>
    <col min="13316" max="13316" width="5.85546875" customWidth="1"/>
    <col min="13317" max="13317" width="46.85546875" customWidth="1"/>
    <col min="13318" max="13318" width="12.140625" customWidth="1"/>
    <col min="13319" max="13319" width="15.140625" customWidth="1"/>
    <col min="13320" max="13320" width="16.28515625" customWidth="1"/>
    <col min="13321" max="13321" width="13.5703125" customWidth="1"/>
    <col min="13322" max="13322" width="13.28515625" customWidth="1"/>
    <col min="13570" max="13570" width="13.7109375" bestFit="1" customWidth="1"/>
    <col min="13571" max="13571" width="0" hidden="1" customWidth="1"/>
    <col min="13572" max="13572" width="5.85546875" customWidth="1"/>
    <col min="13573" max="13573" width="46.85546875" customWidth="1"/>
    <col min="13574" max="13574" width="12.140625" customWidth="1"/>
    <col min="13575" max="13575" width="15.140625" customWidth="1"/>
    <col min="13576" max="13576" width="16.28515625" customWidth="1"/>
    <col min="13577" max="13577" width="13.5703125" customWidth="1"/>
    <col min="13578" max="13578" width="13.28515625" customWidth="1"/>
    <col min="13826" max="13826" width="13.7109375" bestFit="1" customWidth="1"/>
    <col min="13827" max="13827" width="0" hidden="1" customWidth="1"/>
    <col min="13828" max="13828" width="5.85546875" customWidth="1"/>
    <col min="13829" max="13829" width="46.85546875" customWidth="1"/>
    <col min="13830" max="13830" width="12.140625" customWidth="1"/>
    <col min="13831" max="13831" width="15.140625" customWidth="1"/>
    <col min="13832" max="13832" width="16.28515625" customWidth="1"/>
    <col min="13833" max="13833" width="13.5703125" customWidth="1"/>
    <col min="13834" max="13834" width="13.28515625" customWidth="1"/>
    <col min="14082" max="14082" width="13.7109375" bestFit="1" customWidth="1"/>
    <col min="14083" max="14083" width="0" hidden="1" customWidth="1"/>
    <col min="14084" max="14084" width="5.85546875" customWidth="1"/>
    <col min="14085" max="14085" width="46.85546875" customWidth="1"/>
    <col min="14086" max="14086" width="12.140625" customWidth="1"/>
    <col min="14087" max="14087" width="15.140625" customWidth="1"/>
    <col min="14088" max="14088" width="16.28515625" customWidth="1"/>
    <col min="14089" max="14089" width="13.5703125" customWidth="1"/>
    <col min="14090" max="14090" width="13.28515625" customWidth="1"/>
    <col min="14338" max="14338" width="13.7109375" bestFit="1" customWidth="1"/>
    <col min="14339" max="14339" width="0" hidden="1" customWidth="1"/>
    <col min="14340" max="14340" width="5.85546875" customWidth="1"/>
    <col min="14341" max="14341" width="46.85546875" customWidth="1"/>
    <col min="14342" max="14342" width="12.140625" customWidth="1"/>
    <col min="14343" max="14343" width="15.140625" customWidth="1"/>
    <col min="14344" max="14344" width="16.28515625" customWidth="1"/>
    <col min="14345" max="14345" width="13.5703125" customWidth="1"/>
    <col min="14346" max="14346" width="13.28515625" customWidth="1"/>
    <col min="14594" max="14594" width="13.7109375" bestFit="1" customWidth="1"/>
    <col min="14595" max="14595" width="0" hidden="1" customWidth="1"/>
    <col min="14596" max="14596" width="5.85546875" customWidth="1"/>
    <col min="14597" max="14597" width="46.85546875" customWidth="1"/>
    <col min="14598" max="14598" width="12.140625" customWidth="1"/>
    <col min="14599" max="14599" width="15.140625" customWidth="1"/>
    <col min="14600" max="14600" width="16.28515625" customWidth="1"/>
    <col min="14601" max="14601" width="13.5703125" customWidth="1"/>
    <col min="14602" max="14602" width="13.28515625" customWidth="1"/>
    <col min="14850" max="14850" width="13.7109375" bestFit="1" customWidth="1"/>
    <col min="14851" max="14851" width="0" hidden="1" customWidth="1"/>
    <col min="14852" max="14852" width="5.85546875" customWidth="1"/>
    <col min="14853" max="14853" width="46.85546875" customWidth="1"/>
    <col min="14854" max="14854" width="12.140625" customWidth="1"/>
    <col min="14855" max="14855" width="15.140625" customWidth="1"/>
    <col min="14856" max="14856" width="16.28515625" customWidth="1"/>
    <col min="14857" max="14857" width="13.5703125" customWidth="1"/>
    <col min="14858" max="14858" width="13.28515625" customWidth="1"/>
    <col min="15106" max="15106" width="13.7109375" bestFit="1" customWidth="1"/>
    <col min="15107" max="15107" width="0" hidden="1" customWidth="1"/>
    <col min="15108" max="15108" width="5.85546875" customWidth="1"/>
    <col min="15109" max="15109" width="46.85546875" customWidth="1"/>
    <col min="15110" max="15110" width="12.140625" customWidth="1"/>
    <col min="15111" max="15111" width="15.140625" customWidth="1"/>
    <col min="15112" max="15112" width="16.28515625" customWidth="1"/>
    <col min="15113" max="15113" width="13.5703125" customWidth="1"/>
    <col min="15114" max="15114" width="13.28515625" customWidth="1"/>
    <col min="15362" max="15362" width="13.7109375" bestFit="1" customWidth="1"/>
    <col min="15363" max="15363" width="0" hidden="1" customWidth="1"/>
    <col min="15364" max="15364" width="5.85546875" customWidth="1"/>
    <col min="15365" max="15365" width="46.85546875" customWidth="1"/>
    <col min="15366" max="15366" width="12.140625" customWidth="1"/>
    <col min="15367" max="15367" width="15.140625" customWidth="1"/>
    <col min="15368" max="15368" width="16.28515625" customWidth="1"/>
    <col min="15369" max="15369" width="13.5703125" customWidth="1"/>
    <col min="15370" max="15370" width="13.28515625" customWidth="1"/>
    <col min="15618" max="15618" width="13.7109375" bestFit="1" customWidth="1"/>
    <col min="15619" max="15619" width="0" hidden="1" customWidth="1"/>
    <col min="15620" max="15620" width="5.85546875" customWidth="1"/>
    <col min="15621" max="15621" width="46.85546875" customWidth="1"/>
    <col min="15622" max="15622" width="12.140625" customWidth="1"/>
    <col min="15623" max="15623" width="15.140625" customWidth="1"/>
    <col min="15624" max="15624" width="16.28515625" customWidth="1"/>
    <col min="15625" max="15625" width="13.5703125" customWidth="1"/>
    <col min="15626" max="15626" width="13.28515625" customWidth="1"/>
    <col min="15874" max="15874" width="13.7109375" bestFit="1" customWidth="1"/>
    <col min="15875" max="15875" width="0" hidden="1" customWidth="1"/>
    <col min="15876" max="15876" width="5.85546875" customWidth="1"/>
    <col min="15877" max="15877" width="46.85546875" customWidth="1"/>
    <col min="15878" max="15878" width="12.140625" customWidth="1"/>
    <col min="15879" max="15879" width="15.140625" customWidth="1"/>
    <col min="15880" max="15880" width="16.28515625" customWidth="1"/>
    <col min="15881" max="15881" width="13.5703125" customWidth="1"/>
    <col min="15882" max="15882" width="13.28515625" customWidth="1"/>
    <col min="16130" max="16130" width="13.7109375" bestFit="1" customWidth="1"/>
    <col min="16131" max="16131" width="0" hidden="1" customWidth="1"/>
    <col min="16132" max="16132" width="5.85546875" customWidth="1"/>
    <col min="16133" max="16133" width="46.85546875" customWidth="1"/>
    <col min="16134" max="16134" width="12.140625" customWidth="1"/>
    <col min="16135" max="16135" width="15.140625" customWidth="1"/>
    <col min="16136" max="16136" width="16.28515625" customWidth="1"/>
    <col min="16137" max="16137" width="13.5703125" customWidth="1"/>
    <col min="16138" max="16138" width="13.28515625" customWidth="1"/>
  </cols>
  <sheetData>
    <row r="1" spans="1:15" ht="23.25" customHeight="1" x14ac:dyDescent="0.35">
      <c r="A1" s="50" t="s">
        <v>0</v>
      </c>
      <c r="B1" s="50"/>
      <c r="C1" s="50"/>
      <c r="D1" s="50"/>
      <c r="E1" s="50"/>
      <c r="F1" s="50"/>
      <c r="G1" s="50"/>
      <c r="H1" s="50"/>
      <c r="I1" s="50"/>
      <c r="J1" s="50"/>
    </row>
    <row r="2" spans="1:15" ht="15" customHeight="1" x14ac:dyDescent="0.25">
      <c r="A2" s="51" t="s">
        <v>113</v>
      </c>
      <c r="B2" s="51"/>
      <c r="C2" s="51"/>
      <c r="D2" s="51"/>
      <c r="E2" s="51"/>
      <c r="F2" s="51"/>
      <c r="G2" s="51"/>
      <c r="H2" s="51"/>
      <c r="I2" s="51"/>
      <c r="J2" s="51"/>
    </row>
    <row r="3" spans="1:15" ht="15.75" customHeight="1" x14ac:dyDescent="0.25">
      <c r="A3" s="51" t="s">
        <v>2</v>
      </c>
      <c r="B3" s="51"/>
      <c r="C3" s="51"/>
      <c r="D3" s="51"/>
      <c r="E3" s="51"/>
      <c r="F3" s="51"/>
      <c r="G3" s="51"/>
      <c r="H3" s="51"/>
      <c r="I3" s="51"/>
      <c r="J3" s="51"/>
    </row>
    <row r="4" spans="1:15" ht="15" customHeight="1" x14ac:dyDescent="0.25">
      <c r="A4" s="52" t="s">
        <v>3</v>
      </c>
      <c r="B4" s="52"/>
      <c r="C4" s="52"/>
      <c r="D4" s="52"/>
      <c r="E4" s="52"/>
      <c r="F4" s="52"/>
      <c r="G4" s="52"/>
      <c r="H4" s="52"/>
      <c r="I4" s="52"/>
      <c r="J4" s="52"/>
    </row>
    <row r="5" spans="1:15" ht="15.75" customHeight="1" x14ac:dyDescent="0.25">
      <c r="B5" s="58" t="s">
        <v>23</v>
      </c>
      <c r="C5" s="58"/>
      <c r="D5" s="58"/>
      <c r="E5" s="58"/>
      <c r="F5" s="58"/>
      <c r="G5" s="58"/>
      <c r="H5" s="59"/>
    </row>
    <row r="6" spans="1:15" ht="31.5" customHeight="1" x14ac:dyDescent="0.25">
      <c r="A6" s="2" t="s">
        <v>4</v>
      </c>
      <c r="B6" s="60"/>
      <c r="C6" s="61" t="s">
        <v>114</v>
      </c>
      <c r="D6" s="61" t="s">
        <v>115</v>
      </c>
      <c r="E6" s="61" t="s">
        <v>5</v>
      </c>
      <c r="F6" s="61" t="s">
        <v>8</v>
      </c>
      <c r="G6" s="62" t="s">
        <v>10</v>
      </c>
      <c r="H6" s="62" t="s">
        <v>11</v>
      </c>
      <c r="I6" s="62" t="s">
        <v>116</v>
      </c>
      <c r="J6" s="63" t="s">
        <v>117</v>
      </c>
      <c r="L6" s="6"/>
    </row>
    <row r="7" spans="1:15" s="10" customFormat="1" ht="15.75" customHeight="1" x14ac:dyDescent="0.25">
      <c r="A7" s="7" t="s">
        <v>13</v>
      </c>
      <c r="B7" s="64"/>
      <c r="C7" s="64"/>
      <c r="D7" s="64"/>
      <c r="E7" s="65" t="s">
        <v>14</v>
      </c>
      <c r="F7" s="65" t="s">
        <v>15</v>
      </c>
      <c r="G7" s="65" t="s">
        <v>16</v>
      </c>
      <c r="H7" s="65" t="s">
        <v>17</v>
      </c>
      <c r="I7" s="65" t="s">
        <v>18</v>
      </c>
      <c r="J7" s="66" t="s">
        <v>118</v>
      </c>
    </row>
    <row r="8" spans="1:15" s="15" customFormat="1" ht="16.5" customHeight="1" thickBot="1" x14ac:dyDescent="0.3">
      <c r="A8" s="11" t="s">
        <v>119</v>
      </c>
      <c r="B8" s="11"/>
      <c r="C8" s="11"/>
      <c r="D8" s="11"/>
      <c r="E8" s="12"/>
      <c r="F8" s="13"/>
      <c r="G8" s="11"/>
      <c r="H8" s="14"/>
      <c r="I8" s="11"/>
      <c r="J8" s="11"/>
    </row>
    <row r="9" spans="1:15" s="15" customFormat="1" ht="15.75" customHeight="1" x14ac:dyDescent="0.25">
      <c r="A9" s="67"/>
      <c r="B9" s="67" t="s">
        <v>120</v>
      </c>
      <c r="C9" s="68" t="s">
        <v>121</v>
      </c>
      <c r="D9" s="69"/>
      <c r="E9" s="70"/>
      <c r="F9" s="71"/>
      <c r="G9" s="67"/>
      <c r="H9" s="72"/>
      <c r="I9" s="67"/>
      <c r="J9" s="67"/>
    </row>
    <row r="10" spans="1:15" ht="15" customHeight="1" x14ac:dyDescent="0.25">
      <c r="A10" s="44" t="s">
        <v>122</v>
      </c>
      <c r="B10" s="73" t="s">
        <v>123</v>
      </c>
      <c r="C10" s="74" t="s">
        <v>124</v>
      </c>
      <c r="D10" s="75">
        <v>35111</v>
      </c>
      <c r="E10" s="76" t="s">
        <v>125</v>
      </c>
      <c r="F10" s="77">
        <v>1</v>
      </c>
      <c r="G10" s="78">
        <v>800</v>
      </c>
      <c r="H10" s="47" t="s">
        <v>108</v>
      </c>
      <c r="I10" s="46">
        <v>0</v>
      </c>
      <c r="J10" s="46">
        <v>0</v>
      </c>
      <c r="L10" s="79"/>
      <c r="M10" s="79"/>
      <c r="N10" s="80"/>
      <c r="O10" s="80"/>
    </row>
    <row r="11" spans="1:15" ht="15" customHeight="1" x14ac:dyDescent="0.25">
      <c r="A11" s="44" t="s">
        <v>126</v>
      </c>
      <c r="B11" s="73" t="s">
        <v>127</v>
      </c>
      <c r="C11" s="81" t="s">
        <v>127</v>
      </c>
      <c r="D11" s="75">
        <v>35111</v>
      </c>
      <c r="E11" s="76" t="s">
        <v>128</v>
      </c>
      <c r="F11" s="77">
        <v>1</v>
      </c>
      <c r="G11" s="78">
        <v>800</v>
      </c>
      <c r="H11" s="47" t="s">
        <v>108</v>
      </c>
      <c r="I11" s="46">
        <v>0</v>
      </c>
      <c r="J11" s="46">
        <v>0</v>
      </c>
      <c r="L11" s="79"/>
      <c r="M11" s="79"/>
      <c r="N11" s="80"/>
      <c r="O11" s="80"/>
    </row>
    <row r="12" spans="1:15" ht="15" customHeight="1" x14ac:dyDescent="0.25">
      <c r="A12" s="44" t="s">
        <v>129</v>
      </c>
      <c r="B12" s="73" t="s">
        <v>130</v>
      </c>
      <c r="C12" s="81" t="s">
        <v>123</v>
      </c>
      <c r="D12" s="75">
        <v>35111</v>
      </c>
      <c r="E12" s="76" t="s">
        <v>128</v>
      </c>
      <c r="F12" s="77">
        <v>1</v>
      </c>
      <c r="G12" s="78">
        <v>800</v>
      </c>
      <c r="H12" s="47" t="s">
        <v>108</v>
      </c>
      <c r="I12" s="46">
        <v>0</v>
      </c>
      <c r="J12" s="46">
        <v>0</v>
      </c>
      <c r="L12" s="79"/>
      <c r="M12" s="79"/>
      <c r="N12" s="80"/>
      <c r="O12" s="80"/>
    </row>
    <row r="13" spans="1:15" ht="15" customHeight="1" x14ac:dyDescent="0.25">
      <c r="A13" s="44" t="s">
        <v>131</v>
      </c>
      <c r="B13" s="73" t="s">
        <v>132</v>
      </c>
      <c r="C13" s="81" t="s">
        <v>132</v>
      </c>
      <c r="D13" s="75">
        <v>35111</v>
      </c>
      <c r="E13" s="76" t="s">
        <v>125</v>
      </c>
      <c r="F13" s="77">
        <v>1</v>
      </c>
      <c r="G13" s="78">
        <v>2900</v>
      </c>
      <c r="H13" s="47" t="s">
        <v>108</v>
      </c>
      <c r="I13" s="46">
        <v>0</v>
      </c>
      <c r="J13" s="46">
        <v>0</v>
      </c>
      <c r="L13" s="79"/>
      <c r="M13" s="79"/>
      <c r="N13" s="80"/>
      <c r="O13" s="80"/>
    </row>
    <row r="14" spans="1:15" ht="15" customHeight="1" x14ac:dyDescent="0.25">
      <c r="A14" s="44" t="s">
        <v>133</v>
      </c>
      <c r="B14" s="73" t="s">
        <v>134</v>
      </c>
      <c r="C14" s="81" t="s">
        <v>134</v>
      </c>
      <c r="D14" s="75">
        <v>35111</v>
      </c>
      <c r="E14" s="76" t="s">
        <v>125</v>
      </c>
      <c r="F14" s="77">
        <v>1</v>
      </c>
      <c r="G14" s="78">
        <v>2900</v>
      </c>
      <c r="H14" s="47" t="s">
        <v>108</v>
      </c>
      <c r="I14" s="46">
        <v>0</v>
      </c>
      <c r="J14" s="46">
        <v>0</v>
      </c>
      <c r="L14" s="79"/>
      <c r="M14" s="79"/>
      <c r="N14" s="80"/>
      <c r="O14" s="80"/>
    </row>
    <row r="15" spans="1:15" ht="15" customHeight="1" x14ac:dyDescent="0.25">
      <c r="A15" s="44" t="s">
        <v>135</v>
      </c>
      <c r="B15" s="73" t="s">
        <v>124</v>
      </c>
      <c r="C15" s="81" t="s">
        <v>130</v>
      </c>
      <c r="D15" s="75">
        <v>35111</v>
      </c>
      <c r="E15" s="76" t="s">
        <v>128</v>
      </c>
      <c r="F15" s="77">
        <v>1</v>
      </c>
      <c r="G15" s="78">
        <v>800</v>
      </c>
      <c r="H15" s="47" t="s">
        <v>108</v>
      </c>
      <c r="I15" s="46">
        <v>1</v>
      </c>
      <c r="J15" s="46">
        <v>0</v>
      </c>
      <c r="L15" s="79"/>
      <c r="M15" s="79"/>
      <c r="N15" s="80"/>
      <c r="O15" s="80"/>
    </row>
    <row r="16" spans="1:15" ht="15" customHeight="1" x14ac:dyDescent="0.25">
      <c r="A16" s="44" t="s">
        <v>136</v>
      </c>
      <c r="B16" s="73" t="s">
        <v>137</v>
      </c>
      <c r="C16" s="81" t="s">
        <v>138</v>
      </c>
      <c r="D16" s="75">
        <v>37225</v>
      </c>
      <c r="E16" s="76" t="s">
        <v>139</v>
      </c>
      <c r="F16" s="77">
        <v>1</v>
      </c>
      <c r="G16" s="78">
        <v>500</v>
      </c>
      <c r="H16" s="47" t="s">
        <v>108</v>
      </c>
      <c r="I16" s="46">
        <v>0</v>
      </c>
      <c r="J16" s="46">
        <v>0</v>
      </c>
      <c r="L16" s="79"/>
      <c r="M16" s="79"/>
      <c r="N16" s="80"/>
      <c r="O16" s="80"/>
    </row>
    <row r="17" spans="1:15" ht="15" customHeight="1" x14ac:dyDescent="0.25">
      <c r="A17" s="44" t="s">
        <v>140</v>
      </c>
      <c r="B17" s="73" t="s">
        <v>141</v>
      </c>
      <c r="C17" s="81" t="s">
        <v>142</v>
      </c>
      <c r="D17" s="75">
        <v>37225</v>
      </c>
      <c r="E17" s="76" t="s">
        <v>139</v>
      </c>
      <c r="F17" s="77">
        <v>1</v>
      </c>
      <c r="G17" s="78">
        <v>500</v>
      </c>
      <c r="H17" s="47" t="s">
        <v>108</v>
      </c>
      <c r="I17" s="46">
        <v>0</v>
      </c>
      <c r="J17" s="46">
        <v>0</v>
      </c>
      <c r="L17" s="79"/>
      <c r="M17" s="79"/>
      <c r="N17" s="80"/>
      <c r="O17" s="80"/>
    </row>
    <row r="18" spans="1:15" ht="15" customHeight="1" x14ac:dyDescent="0.25">
      <c r="A18" s="44" t="s">
        <v>143</v>
      </c>
      <c r="B18" s="73" t="s">
        <v>144</v>
      </c>
      <c r="C18" s="81" t="s">
        <v>145</v>
      </c>
      <c r="D18" s="75">
        <v>37225</v>
      </c>
      <c r="E18" s="76" t="s">
        <v>139</v>
      </c>
      <c r="F18" s="77">
        <v>1</v>
      </c>
      <c r="G18" s="78">
        <v>500</v>
      </c>
      <c r="H18" s="47" t="s">
        <v>108</v>
      </c>
      <c r="I18" s="46">
        <v>0</v>
      </c>
      <c r="J18" s="46">
        <v>0</v>
      </c>
      <c r="L18" s="79"/>
      <c r="M18" s="79"/>
      <c r="N18" s="80"/>
      <c r="O18" s="80"/>
    </row>
    <row r="19" spans="1:15" ht="15" customHeight="1" x14ac:dyDescent="0.25">
      <c r="A19" s="44" t="s">
        <v>146</v>
      </c>
      <c r="B19" s="73" t="s">
        <v>147</v>
      </c>
      <c r="C19" s="81" t="s">
        <v>148</v>
      </c>
      <c r="D19" s="75">
        <v>37225</v>
      </c>
      <c r="E19" s="76" t="s">
        <v>139</v>
      </c>
      <c r="F19" s="77">
        <v>1</v>
      </c>
      <c r="G19" s="78">
        <v>500</v>
      </c>
      <c r="H19" s="47" t="s">
        <v>108</v>
      </c>
      <c r="I19" s="46">
        <v>0</v>
      </c>
      <c r="J19" s="46">
        <v>0</v>
      </c>
      <c r="L19" s="79"/>
      <c r="M19" s="79"/>
      <c r="N19" s="80"/>
      <c r="O19" s="80"/>
    </row>
    <row r="20" spans="1:15" ht="15" customHeight="1" x14ac:dyDescent="0.25">
      <c r="A20" s="44" t="s">
        <v>149</v>
      </c>
      <c r="B20" s="73" t="s">
        <v>150</v>
      </c>
      <c r="C20" s="81" t="s">
        <v>151</v>
      </c>
      <c r="D20" s="75">
        <v>37225</v>
      </c>
      <c r="E20" s="76" t="s">
        <v>139</v>
      </c>
      <c r="F20" s="77">
        <v>1</v>
      </c>
      <c r="G20" s="78">
        <v>500</v>
      </c>
      <c r="H20" s="47" t="s">
        <v>108</v>
      </c>
      <c r="I20" s="46">
        <v>0</v>
      </c>
      <c r="J20" s="46">
        <v>0</v>
      </c>
      <c r="L20" s="79"/>
      <c r="M20" s="79"/>
      <c r="N20" s="80"/>
      <c r="O20" s="80"/>
    </row>
    <row r="21" spans="1:15" ht="15" customHeight="1" x14ac:dyDescent="0.25">
      <c r="A21" s="44" t="s">
        <v>152</v>
      </c>
      <c r="B21" s="82" t="s">
        <v>153</v>
      </c>
      <c r="C21" s="81" t="s">
        <v>154</v>
      </c>
      <c r="D21" s="75">
        <v>37225</v>
      </c>
      <c r="E21" s="76" t="s">
        <v>139</v>
      </c>
      <c r="F21" s="77">
        <v>1</v>
      </c>
      <c r="G21" s="78">
        <v>500</v>
      </c>
      <c r="H21" s="47" t="s">
        <v>108</v>
      </c>
      <c r="I21" s="46">
        <v>0</v>
      </c>
      <c r="J21" s="46">
        <v>0</v>
      </c>
      <c r="L21" s="79"/>
      <c r="M21" s="79"/>
      <c r="N21" s="80"/>
    </row>
    <row r="22" spans="1:15" ht="15" customHeight="1" x14ac:dyDescent="0.25">
      <c r="A22" s="44" t="s">
        <v>155</v>
      </c>
      <c r="B22" s="73" t="s">
        <v>156</v>
      </c>
      <c r="C22" s="81" t="s">
        <v>157</v>
      </c>
      <c r="D22" s="75">
        <v>37225</v>
      </c>
      <c r="E22" s="76" t="s">
        <v>139</v>
      </c>
      <c r="F22" s="77">
        <v>1</v>
      </c>
      <c r="G22" s="78">
        <v>500</v>
      </c>
      <c r="H22" s="47" t="s">
        <v>108</v>
      </c>
      <c r="I22" s="46">
        <v>0</v>
      </c>
      <c r="J22" s="46">
        <v>0</v>
      </c>
      <c r="L22" s="79"/>
      <c r="M22" s="79"/>
      <c r="N22" s="80"/>
    </row>
    <row r="23" spans="1:15" ht="15" customHeight="1" x14ac:dyDescent="0.25">
      <c r="A23" s="44" t="s">
        <v>158</v>
      </c>
      <c r="B23" s="73" t="s">
        <v>159</v>
      </c>
      <c r="C23" s="81" t="s">
        <v>160</v>
      </c>
      <c r="D23" s="75">
        <v>37225</v>
      </c>
      <c r="E23" s="76" t="s">
        <v>139</v>
      </c>
      <c r="F23" s="77">
        <v>1</v>
      </c>
      <c r="G23" s="78">
        <v>500</v>
      </c>
      <c r="H23" s="47" t="s">
        <v>108</v>
      </c>
      <c r="I23" s="46">
        <v>0</v>
      </c>
      <c r="J23" s="46">
        <v>0</v>
      </c>
      <c r="L23" s="79"/>
      <c r="M23" s="79"/>
      <c r="N23" s="80"/>
    </row>
    <row r="24" spans="1:15" ht="15" customHeight="1" x14ac:dyDescent="0.25">
      <c r="A24" s="44" t="s">
        <v>161</v>
      </c>
      <c r="B24" s="73" t="s">
        <v>162</v>
      </c>
      <c r="C24" s="81" t="s">
        <v>163</v>
      </c>
      <c r="D24" s="75">
        <v>37225</v>
      </c>
      <c r="E24" s="76" t="s">
        <v>139</v>
      </c>
      <c r="F24" s="77">
        <v>1</v>
      </c>
      <c r="G24" s="78">
        <v>800</v>
      </c>
      <c r="H24" s="47" t="s">
        <v>108</v>
      </c>
      <c r="I24" s="46">
        <v>0</v>
      </c>
      <c r="J24" s="46">
        <v>0</v>
      </c>
      <c r="L24" s="79"/>
      <c r="M24" s="79"/>
      <c r="N24" s="80"/>
    </row>
    <row r="25" spans="1:15" ht="15" customHeight="1" x14ac:dyDescent="0.25">
      <c r="A25" s="44" t="s">
        <v>164</v>
      </c>
      <c r="B25" s="73" t="s">
        <v>160</v>
      </c>
      <c r="C25" s="81" t="s">
        <v>159</v>
      </c>
      <c r="D25" s="75">
        <v>37225</v>
      </c>
      <c r="E25" s="76" t="s">
        <v>139</v>
      </c>
      <c r="F25" s="77">
        <v>1</v>
      </c>
      <c r="G25" s="78">
        <v>500</v>
      </c>
      <c r="H25" s="47" t="s">
        <v>108</v>
      </c>
      <c r="I25" s="46">
        <v>0</v>
      </c>
      <c r="J25" s="46">
        <v>0</v>
      </c>
      <c r="L25" s="79"/>
      <c r="M25" s="79"/>
      <c r="N25" s="80"/>
    </row>
    <row r="26" spans="1:15" ht="15" customHeight="1" x14ac:dyDescent="0.25">
      <c r="A26" s="44" t="s">
        <v>165</v>
      </c>
      <c r="B26" s="73" t="s">
        <v>163</v>
      </c>
      <c r="C26" s="81" t="s">
        <v>162</v>
      </c>
      <c r="D26" s="75">
        <v>37225</v>
      </c>
      <c r="E26" s="76" t="s">
        <v>139</v>
      </c>
      <c r="F26" s="77">
        <v>1</v>
      </c>
      <c r="G26" s="78">
        <v>800</v>
      </c>
      <c r="H26" s="47" t="s">
        <v>108</v>
      </c>
      <c r="I26" s="46">
        <v>0</v>
      </c>
      <c r="J26" s="46">
        <v>0</v>
      </c>
      <c r="L26" s="79"/>
      <c r="M26" s="79"/>
      <c r="N26" s="80"/>
    </row>
    <row r="27" spans="1:15" ht="15" customHeight="1" x14ac:dyDescent="0.25">
      <c r="A27" s="44" t="s">
        <v>166</v>
      </c>
      <c r="B27" s="73" t="s">
        <v>167</v>
      </c>
      <c r="C27" s="81" t="s">
        <v>156</v>
      </c>
      <c r="D27" s="75">
        <v>37225</v>
      </c>
      <c r="E27" s="76" t="s">
        <v>139</v>
      </c>
      <c r="F27" s="77">
        <v>1</v>
      </c>
      <c r="G27" s="78">
        <v>500</v>
      </c>
      <c r="H27" s="47" t="s">
        <v>108</v>
      </c>
      <c r="I27" s="46">
        <v>0</v>
      </c>
      <c r="J27" s="46">
        <v>0</v>
      </c>
      <c r="L27" s="79"/>
      <c r="M27" s="79"/>
      <c r="N27" s="80"/>
    </row>
    <row r="28" spans="1:15" ht="15" customHeight="1" x14ac:dyDescent="0.25">
      <c r="A28" s="44" t="s">
        <v>168</v>
      </c>
      <c r="B28" s="73" t="s">
        <v>157</v>
      </c>
      <c r="C28" s="81" t="s">
        <v>153</v>
      </c>
      <c r="D28" s="75">
        <v>37225</v>
      </c>
      <c r="E28" s="76" t="s">
        <v>169</v>
      </c>
      <c r="F28" s="77">
        <v>1</v>
      </c>
      <c r="G28" s="78">
        <v>500</v>
      </c>
      <c r="H28" s="47" t="s">
        <v>108</v>
      </c>
      <c r="I28" s="46">
        <v>0</v>
      </c>
      <c r="J28" s="46">
        <v>0</v>
      </c>
      <c r="L28" s="79"/>
      <c r="M28" s="79"/>
      <c r="N28" s="80"/>
    </row>
    <row r="29" spans="1:15" ht="15" customHeight="1" x14ac:dyDescent="0.25">
      <c r="A29" s="44" t="s">
        <v>170</v>
      </c>
      <c r="B29" s="73" t="s">
        <v>154</v>
      </c>
      <c r="C29" s="81" t="s">
        <v>150</v>
      </c>
      <c r="D29" s="75">
        <v>37225</v>
      </c>
      <c r="E29" s="76" t="s">
        <v>139</v>
      </c>
      <c r="F29" s="77">
        <v>1</v>
      </c>
      <c r="G29" s="78">
        <v>500</v>
      </c>
      <c r="H29" s="47" t="s">
        <v>108</v>
      </c>
      <c r="I29" s="46">
        <v>0</v>
      </c>
      <c r="J29" s="46">
        <v>0</v>
      </c>
      <c r="L29" s="79"/>
      <c r="M29" s="79"/>
      <c r="N29" s="80"/>
    </row>
    <row r="30" spans="1:15" ht="15" customHeight="1" x14ac:dyDescent="0.25">
      <c r="A30" s="44" t="s">
        <v>171</v>
      </c>
      <c r="B30" s="73" t="s">
        <v>151</v>
      </c>
      <c r="C30" s="81" t="s">
        <v>147</v>
      </c>
      <c r="D30" s="75">
        <v>37225</v>
      </c>
      <c r="E30" s="76" t="s">
        <v>139</v>
      </c>
      <c r="F30" s="77">
        <v>1</v>
      </c>
      <c r="G30" s="78">
        <v>500</v>
      </c>
      <c r="H30" s="47" t="s">
        <v>108</v>
      </c>
      <c r="I30" s="46">
        <v>0</v>
      </c>
      <c r="J30" s="46">
        <v>0</v>
      </c>
      <c r="L30" s="79"/>
      <c r="M30" s="79"/>
      <c r="N30" s="80"/>
    </row>
    <row r="31" spans="1:15" ht="15" customHeight="1" x14ac:dyDescent="0.25">
      <c r="A31" s="44" t="s">
        <v>172</v>
      </c>
      <c r="B31" s="73" t="s">
        <v>173</v>
      </c>
      <c r="C31" s="81" t="s">
        <v>173</v>
      </c>
      <c r="D31" s="75">
        <v>37225</v>
      </c>
      <c r="E31" s="76" t="s">
        <v>139</v>
      </c>
      <c r="F31" s="77">
        <v>1</v>
      </c>
      <c r="G31" s="78">
        <v>450</v>
      </c>
      <c r="H31" s="47" t="s">
        <v>108</v>
      </c>
      <c r="I31" s="46">
        <v>0</v>
      </c>
      <c r="J31" s="46">
        <v>0</v>
      </c>
      <c r="L31" s="79"/>
      <c r="M31" s="79"/>
      <c r="N31" s="80"/>
    </row>
    <row r="32" spans="1:15" ht="15" customHeight="1" x14ac:dyDescent="0.25">
      <c r="A32" s="44" t="s">
        <v>174</v>
      </c>
      <c r="B32" s="73" t="s">
        <v>148</v>
      </c>
      <c r="C32" s="81" t="s">
        <v>144</v>
      </c>
      <c r="D32" s="75">
        <v>37225</v>
      </c>
      <c r="E32" s="76" t="s">
        <v>139</v>
      </c>
      <c r="F32" s="77">
        <v>1</v>
      </c>
      <c r="G32" s="78">
        <v>500</v>
      </c>
      <c r="H32" s="47" t="s">
        <v>108</v>
      </c>
      <c r="I32" s="46">
        <v>0</v>
      </c>
      <c r="J32" s="46">
        <v>0</v>
      </c>
      <c r="L32" s="79"/>
      <c r="M32" s="79"/>
      <c r="N32" s="80"/>
    </row>
    <row r="33" spans="1:14" ht="15" customHeight="1" x14ac:dyDescent="0.25">
      <c r="A33" s="44" t="s">
        <v>175</v>
      </c>
      <c r="B33" s="73" t="s">
        <v>145</v>
      </c>
      <c r="C33" s="81" t="s">
        <v>141</v>
      </c>
      <c r="D33" s="75">
        <v>37225</v>
      </c>
      <c r="E33" s="76" t="s">
        <v>139</v>
      </c>
      <c r="F33" s="77">
        <v>1</v>
      </c>
      <c r="G33" s="78">
        <v>500</v>
      </c>
      <c r="H33" s="47" t="s">
        <v>108</v>
      </c>
      <c r="I33" s="46">
        <v>0</v>
      </c>
      <c r="J33" s="46">
        <v>0</v>
      </c>
      <c r="L33" s="79"/>
      <c r="M33" s="79"/>
      <c r="N33" s="80"/>
    </row>
    <row r="34" spans="1:14" ht="15" customHeight="1" x14ac:dyDescent="0.25">
      <c r="A34" s="44" t="s">
        <v>176</v>
      </c>
      <c r="B34" s="73" t="s">
        <v>142</v>
      </c>
      <c r="C34" s="81" t="s">
        <v>137</v>
      </c>
      <c r="D34" s="75">
        <v>37225</v>
      </c>
      <c r="E34" s="76" t="s">
        <v>139</v>
      </c>
      <c r="F34" s="77">
        <v>1</v>
      </c>
      <c r="G34" s="78">
        <v>500</v>
      </c>
      <c r="H34" s="47" t="s">
        <v>108</v>
      </c>
      <c r="I34" s="46">
        <v>0</v>
      </c>
      <c r="J34" s="46">
        <v>0</v>
      </c>
      <c r="L34" s="79"/>
      <c r="M34" s="79"/>
      <c r="N34" s="80"/>
    </row>
    <row r="35" spans="1:14" ht="15" customHeight="1" x14ac:dyDescent="0.25">
      <c r="A35" s="44" t="s">
        <v>177</v>
      </c>
      <c r="B35" s="73" t="s">
        <v>138</v>
      </c>
      <c r="C35" s="81" t="s">
        <v>167</v>
      </c>
      <c r="D35" s="75">
        <v>37225</v>
      </c>
      <c r="E35" s="76" t="s">
        <v>139</v>
      </c>
      <c r="F35" s="77">
        <v>1</v>
      </c>
      <c r="G35" s="78">
        <v>500</v>
      </c>
      <c r="H35" s="47" t="s">
        <v>108</v>
      </c>
      <c r="I35" s="46">
        <v>0</v>
      </c>
      <c r="J35" s="46">
        <v>0</v>
      </c>
      <c r="L35" s="79"/>
      <c r="M35" s="79"/>
      <c r="N35" s="80"/>
    </row>
    <row r="36" spans="1:14" ht="15" customHeight="1" x14ac:dyDescent="0.25">
      <c r="A36" s="44" t="s">
        <v>178</v>
      </c>
      <c r="B36" s="73" t="s">
        <v>179</v>
      </c>
      <c r="C36" s="81" t="s">
        <v>179</v>
      </c>
      <c r="D36" s="75">
        <v>37225</v>
      </c>
      <c r="E36" s="76" t="s">
        <v>139</v>
      </c>
      <c r="F36" s="77">
        <v>1</v>
      </c>
      <c r="G36" s="78">
        <v>500</v>
      </c>
      <c r="H36" s="47" t="s">
        <v>108</v>
      </c>
      <c r="I36" s="46">
        <v>1</v>
      </c>
      <c r="J36" s="46">
        <v>0</v>
      </c>
      <c r="L36" s="79"/>
      <c r="M36" s="79"/>
      <c r="N36" s="80"/>
    </row>
    <row r="37" spans="1:14" ht="15" customHeight="1" x14ac:dyDescent="0.25">
      <c r="A37" s="44" t="s">
        <v>180</v>
      </c>
      <c r="B37" s="73" t="s">
        <v>181</v>
      </c>
      <c r="C37" s="81" t="s">
        <v>181</v>
      </c>
      <c r="D37" s="75">
        <v>38979</v>
      </c>
      <c r="E37" s="76" t="s">
        <v>182</v>
      </c>
      <c r="F37" s="77">
        <v>1</v>
      </c>
      <c r="G37" s="78">
        <v>2200</v>
      </c>
      <c r="H37" s="47" t="s">
        <v>108</v>
      </c>
      <c r="I37" s="46">
        <v>0</v>
      </c>
      <c r="J37" s="46">
        <v>0</v>
      </c>
      <c r="L37" s="79"/>
      <c r="M37" s="79"/>
      <c r="N37" s="80"/>
    </row>
    <row r="38" spans="1:14" ht="15" customHeight="1" x14ac:dyDescent="0.25">
      <c r="A38" s="44" t="s">
        <v>183</v>
      </c>
      <c r="B38" s="73" t="s">
        <v>184</v>
      </c>
      <c r="C38" s="81" t="s">
        <v>185</v>
      </c>
      <c r="D38" s="75">
        <v>38979</v>
      </c>
      <c r="E38" s="76" t="s">
        <v>182</v>
      </c>
      <c r="F38" s="77">
        <v>1</v>
      </c>
      <c r="G38" s="78">
        <v>2200</v>
      </c>
      <c r="H38" s="47" t="s">
        <v>108</v>
      </c>
      <c r="I38" s="46">
        <v>0</v>
      </c>
      <c r="J38" s="46">
        <v>0</v>
      </c>
      <c r="L38" s="79"/>
      <c r="M38" s="79"/>
      <c r="N38" s="80"/>
    </row>
    <row r="39" spans="1:14" ht="15" customHeight="1" x14ac:dyDescent="0.25">
      <c r="A39" s="44" t="s">
        <v>186</v>
      </c>
      <c r="B39" s="73" t="s">
        <v>187</v>
      </c>
      <c r="C39" s="81" t="s">
        <v>184</v>
      </c>
      <c r="D39" s="75">
        <v>38979</v>
      </c>
      <c r="E39" s="76" t="s">
        <v>182</v>
      </c>
      <c r="F39" s="77">
        <v>1</v>
      </c>
      <c r="G39" s="78">
        <v>2200</v>
      </c>
      <c r="H39" s="47" t="s">
        <v>108</v>
      </c>
      <c r="I39" s="46">
        <v>0</v>
      </c>
      <c r="J39" s="46">
        <v>0</v>
      </c>
      <c r="L39" s="79"/>
      <c r="M39" s="79"/>
      <c r="N39" s="80"/>
    </row>
    <row r="40" spans="1:14" ht="15" customHeight="1" x14ac:dyDescent="0.25">
      <c r="A40" s="44" t="s">
        <v>188</v>
      </c>
      <c r="B40" s="82" t="s">
        <v>189</v>
      </c>
      <c r="C40" s="81" t="s">
        <v>190</v>
      </c>
      <c r="D40" s="75">
        <v>38979</v>
      </c>
      <c r="E40" s="76" t="s">
        <v>182</v>
      </c>
      <c r="F40" s="77">
        <v>1</v>
      </c>
      <c r="G40" s="78">
        <v>2200</v>
      </c>
      <c r="H40" s="47" t="s">
        <v>108</v>
      </c>
      <c r="I40" s="46">
        <v>0</v>
      </c>
      <c r="J40" s="46">
        <v>0</v>
      </c>
      <c r="L40" s="79"/>
      <c r="M40" s="79"/>
      <c r="N40" s="80"/>
    </row>
    <row r="41" spans="1:14" ht="15" customHeight="1" x14ac:dyDescent="0.25">
      <c r="A41" s="44" t="s">
        <v>191</v>
      </c>
      <c r="B41" s="73" t="s">
        <v>192</v>
      </c>
      <c r="C41" s="81" t="s">
        <v>193</v>
      </c>
      <c r="D41" s="75">
        <v>38979</v>
      </c>
      <c r="E41" s="76" t="s">
        <v>182</v>
      </c>
      <c r="F41" s="77">
        <v>1</v>
      </c>
      <c r="G41" s="78">
        <v>2200</v>
      </c>
      <c r="H41" s="47" t="s">
        <v>108</v>
      </c>
      <c r="I41" s="46">
        <v>0</v>
      </c>
      <c r="J41" s="46">
        <v>0</v>
      </c>
      <c r="L41" s="79"/>
      <c r="M41" s="79"/>
      <c r="N41" s="80"/>
    </row>
    <row r="42" spans="1:14" ht="15" customHeight="1" x14ac:dyDescent="0.25">
      <c r="A42" s="44" t="s">
        <v>194</v>
      </c>
      <c r="B42" s="73" t="s">
        <v>195</v>
      </c>
      <c r="C42" s="81" t="s">
        <v>195</v>
      </c>
      <c r="D42" s="75">
        <v>38979</v>
      </c>
      <c r="E42" s="76" t="s">
        <v>182</v>
      </c>
      <c r="F42" s="77">
        <v>1</v>
      </c>
      <c r="G42" s="78">
        <v>2700</v>
      </c>
      <c r="H42" s="47" t="s">
        <v>108</v>
      </c>
      <c r="I42" s="46">
        <v>0</v>
      </c>
      <c r="J42" s="46">
        <v>0</v>
      </c>
      <c r="L42" s="79"/>
      <c r="M42" s="79"/>
      <c r="N42" s="80"/>
    </row>
    <row r="43" spans="1:14" ht="15" customHeight="1" x14ac:dyDescent="0.25">
      <c r="A43" s="44" t="s">
        <v>196</v>
      </c>
      <c r="B43" s="73" t="s">
        <v>190</v>
      </c>
      <c r="C43" s="81" t="s">
        <v>187</v>
      </c>
      <c r="D43" s="75">
        <v>38979</v>
      </c>
      <c r="E43" s="76" t="s">
        <v>182</v>
      </c>
      <c r="F43" s="77">
        <v>1</v>
      </c>
      <c r="G43" s="78">
        <v>2200</v>
      </c>
      <c r="H43" s="47" t="s">
        <v>108</v>
      </c>
      <c r="I43" s="46">
        <v>0</v>
      </c>
      <c r="J43" s="46">
        <v>0</v>
      </c>
      <c r="L43" s="79"/>
      <c r="M43" s="79"/>
      <c r="N43" s="80"/>
    </row>
    <row r="44" spans="1:14" ht="15" customHeight="1" x14ac:dyDescent="0.25">
      <c r="A44" s="44" t="s">
        <v>197</v>
      </c>
      <c r="B44" s="73" t="s">
        <v>193</v>
      </c>
      <c r="C44" s="81" t="s">
        <v>189</v>
      </c>
      <c r="D44" s="75">
        <v>38979</v>
      </c>
      <c r="E44" s="76" t="s">
        <v>182</v>
      </c>
      <c r="F44" s="77">
        <v>1</v>
      </c>
      <c r="G44" s="78">
        <v>2200</v>
      </c>
      <c r="H44" s="47" t="s">
        <v>108</v>
      </c>
      <c r="I44" s="46">
        <v>0</v>
      </c>
      <c r="J44" s="46">
        <v>0</v>
      </c>
      <c r="L44" s="79"/>
      <c r="M44" s="79"/>
      <c r="N44" s="80"/>
    </row>
    <row r="45" spans="1:14" ht="15" customHeight="1" x14ac:dyDescent="0.25">
      <c r="A45" s="44" t="s">
        <v>198</v>
      </c>
      <c r="B45" s="73" t="s">
        <v>199</v>
      </c>
      <c r="C45" s="81" t="s">
        <v>199</v>
      </c>
      <c r="D45" s="75">
        <v>38979</v>
      </c>
      <c r="E45" s="76" t="s">
        <v>182</v>
      </c>
      <c r="F45" s="77">
        <v>1</v>
      </c>
      <c r="G45" s="78">
        <v>1100</v>
      </c>
      <c r="H45" s="47" t="s">
        <v>108</v>
      </c>
      <c r="I45" s="46">
        <v>0</v>
      </c>
      <c r="J45" s="46">
        <v>0</v>
      </c>
      <c r="L45" s="79"/>
      <c r="M45" s="79"/>
      <c r="N45" s="80"/>
    </row>
    <row r="46" spans="1:14" ht="15" customHeight="1" x14ac:dyDescent="0.25">
      <c r="A46" s="44" t="s">
        <v>200</v>
      </c>
      <c r="B46" s="83" t="s">
        <v>185</v>
      </c>
      <c r="C46" s="81" t="s">
        <v>192</v>
      </c>
      <c r="D46" s="75">
        <v>38979</v>
      </c>
      <c r="E46" s="76" t="s">
        <v>182</v>
      </c>
      <c r="F46" s="77">
        <v>1</v>
      </c>
      <c r="G46" s="78">
        <v>2200</v>
      </c>
      <c r="H46" s="47" t="s">
        <v>108</v>
      </c>
      <c r="I46" s="46">
        <v>0</v>
      </c>
      <c r="J46" s="46">
        <v>0</v>
      </c>
      <c r="L46" s="79"/>
      <c r="M46" s="79"/>
      <c r="N46" s="80"/>
    </row>
    <row r="47" spans="1:14" ht="15" customHeight="1" x14ac:dyDescent="0.25">
      <c r="A47" s="44" t="s">
        <v>201</v>
      </c>
      <c r="B47" s="73" t="s">
        <v>202</v>
      </c>
      <c r="C47" s="81" t="s">
        <v>203</v>
      </c>
      <c r="D47" s="75">
        <v>38924</v>
      </c>
      <c r="E47" s="76" t="s">
        <v>204</v>
      </c>
      <c r="F47" s="77">
        <v>1</v>
      </c>
      <c r="G47" s="78">
        <v>10200</v>
      </c>
      <c r="H47" s="47" t="s">
        <v>108</v>
      </c>
      <c r="I47" s="46">
        <v>0</v>
      </c>
      <c r="J47" s="46">
        <v>0</v>
      </c>
      <c r="L47" s="79"/>
      <c r="M47" s="79"/>
      <c r="N47" s="80"/>
    </row>
    <row r="48" spans="1:14" ht="15" customHeight="1" x14ac:dyDescent="0.25">
      <c r="A48" s="44" t="s">
        <v>205</v>
      </c>
      <c r="B48" s="73" t="s">
        <v>203</v>
      </c>
      <c r="C48" s="81" t="s">
        <v>206</v>
      </c>
      <c r="D48" s="75">
        <v>38924</v>
      </c>
      <c r="E48" s="76" t="s">
        <v>204</v>
      </c>
      <c r="F48" s="77">
        <v>1</v>
      </c>
      <c r="G48" s="78">
        <v>10200</v>
      </c>
      <c r="H48" s="47" t="s">
        <v>108</v>
      </c>
      <c r="I48" s="46">
        <v>0</v>
      </c>
      <c r="J48" s="46">
        <v>0</v>
      </c>
      <c r="L48" s="79"/>
      <c r="M48" s="79"/>
      <c r="N48" s="80"/>
    </row>
    <row r="49" spans="1:15" ht="15" customHeight="1" x14ac:dyDescent="0.25">
      <c r="A49" s="44" t="s">
        <v>207</v>
      </c>
      <c r="B49" s="73" t="s">
        <v>208</v>
      </c>
      <c r="C49" s="81" t="s">
        <v>209</v>
      </c>
      <c r="D49" s="75">
        <v>38924</v>
      </c>
      <c r="E49" s="76" t="s">
        <v>210</v>
      </c>
      <c r="F49" s="77">
        <v>1</v>
      </c>
      <c r="G49" s="78">
        <v>5500</v>
      </c>
      <c r="H49" s="47" t="s">
        <v>108</v>
      </c>
      <c r="I49" s="46">
        <v>0</v>
      </c>
      <c r="J49" s="46">
        <v>0</v>
      </c>
      <c r="L49" s="79"/>
      <c r="M49" s="79"/>
      <c r="N49" s="80"/>
    </row>
    <row r="50" spans="1:15" ht="15" customHeight="1" x14ac:dyDescent="0.25">
      <c r="A50" s="44" t="s">
        <v>211</v>
      </c>
      <c r="B50" s="73" t="s">
        <v>209</v>
      </c>
      <c r="C50" s="81" t="s">
        <v>208</v>
      </c>
      <c r="D50" s="75">
        <v>38924</v>
      </c>
      <c r="E50" s="76" t="s">
        <v>210</v>
      </c>
      <c r="F50" s="77">
        <v>1</v>
      </c>
      <c r="G50" s="78">
        <v>5500</v>
      </c>
      <c r="H50" s="47" t="s">
        <v>108</v>
      </c>
      <c r="I50" s="46">
        <v>0</v>
      </c>
      <c r="J50" s="46">
        <v>0</v>
      </c>
      <c r="L50" s="79"/>
      <c r="M50" s="79"/>
      <c r="N50" s="80"/>
    </row>
    <row r="51" spans="1:15" ht="15" customHeight="1" x14ac:dyDescent="0.25">
      <c r="A51" s="44" t="s">
        <v>212</v>
      </c>
      <c r="B51" s="73" t="s">
        <v>213</v>
      </c>
      <c r="C51" s="81" t="s">
        <v>213</v>
      </c>
      <c r="D51" s="75">
        <v>38924</v>
      </c>
      <c r="E51" s="76" t="s">
        <v>210</v>
      </c>
      <c r="F51" s="77">
        <v>1</v>
      </c>
      <c r="G51" s="78">
        <v>3600</v>
      </c>
      <c r="H51" s="47" t="s">
        <v>108</v>
      </c>
      <c r="I51" s="46">
        <v>0</v>
      </c>
      <c r="J51" s="46">
        <v>0</v>
      </c>
      <c r="L51" s="79"/>
      <c r="M51" s="79"/>
      <c r="N51" s="80"/>
    </row>
    <row r="52" spans="1:15" ht="15" customHeight="1" x14ac:dyDescent="0.25">
      <c r="A52" s="44" t="s">
        <v>214</v>
      </c>
      <c r="B52" s="84" t="s">
        <v>215</v>
      </c>
      <c r="C52" s="81" t="s">
        <v>216</v>
      </c>
      <c r="D52" s="75">
        <v>38924</v>
      </c>
      <c r="E52" s="76" t="s">
        <v>210</v>
      </c>
      <c r="F52" s="77">
        <v>1</v>
      </c>
      <c r="G52" s="78">
        <v>3600</v>
      </c>
      <c r="H52" s="47" t="s">
        <v>108</v>
      </c>
      <c r="I52" s="46">
        <v>0</v>
      </c>
      <c r="J52" s="46">
        <v>0</v>
      </c>
      <c r="L52" s="79"/>
      <c r="M52" s="79"/>
      <c r="N52" s="80"/>
    </row>
    <row r="53" spans="1:15" ht="15" customHeight="1" x14ac:dyDescent="0.25">
      <c r="A53" s="44" t="s">
        <v>217</v>
      </c>
      <c r="B53" s="73" t="s">
        <v>216</v>
      </c>
      <c r="C53" s="81" t="s">
        <v>215</v>
      </c>
      <c r="D53" s="75">
        <v>38924</v>
      </c>
      <c r="E53" s="76" t="s">
        <v>218</v>
      </c>
      <c r="F53" s="77">
        <v>1</v>
      </c>
      <c r="G53" s="78">
        <v>3600</v>
      </c>
      <c r="H53" s="47" t="s">
        <v>108</v>
      </c>
      <c r="I53" s="46">
        <v>0</v>
      </c>
      <c r="J53" s="46">
        <v>0</v>
      </c>
    </row>
    <row r="54" spans="1:15" ht="15" customHeight="1" x14ac:dyDescent="0.25">
      <c r="A54" s="44" t="s">
        <v>219</v>
      </c>
      <c r="B54" s="85" t="s">
        <v>220</v>
      </c>
      <c r="C54" s="81" t="s">
        <v>202</v>
      </c>
      <c r="D54" s="75">
        <v>38924</v>
      </c>
      <c r="E54" s="76" t="s">
        <v>204</v>
      </c>
      <c r="F54" s="77">
        <v>1</v>
      </c>
      <c r="G54" s="78">
        <v>10200</v>
      </c>
      <c r="H54" s="47" t="s">
        <v>108</v>
      </c>
      <c r="I54" s="46">
        <v>0</v>
      </c>
      <c r="J54" s="46">
        <v>0</v>
      </c>
    </row>
    <row r="55" spans="1:15" ht="15" customHeight="1" x14ac:dyDescent="0.25">
      <c r="A55" s="44" t="s">
        <v>221</v>
      </c>
      <c r="B55" s="73" t="s">
        <v>222</v>
      </c>
      <c r="C55" s="81" t="s">
        <v>222</v>
      </c>
      <c r="D55" s="75">
        <v>38924</v>
      </c>
      <c r="E55" s="76" t="s">
        <v>204</v>
      </c>
      <c r="F55" s="77">
        <v>1</v>
      </c>
      <c r="G55" s="78">
        <v>10200</v>
      </c>
      <c r="H55" s="47" t="s">
        <v>108</v>
      </c>
      <c r="I55" s="46">
        <v>0</v>
      </c>
      <c r="J55" s="46">
        <v>0</v>
      </c>
    </row>
    <row r="56" spans="1:15" ht="15" customHeight="1" x14ac:dyDescent="0.25">
      <c r="A56" s="44" t="s">
        <v>223</v>
      </c>
      <c r="B56" s="73" t="s">
        <v>206</v>
      </c>
      <c r="C56" s="81" t="s">
        <v>220</v>
      </c>
      <c r="D56" s="75">
        <v>38924</v>
      </c>
      <c r="E56" s="76" t="s">
        <v>204</v>
      </c>
      <c r="F56" s="77">
        <v>1</v>
      </c>
      <c r="G56" s="78">
        <v>10200</v>
      </c>
      <c r="H56" s="47" t="s">
        <v>108</v>
      </c>
      <c r="I56" s="46">
        <v>0</v>
      </c>
      <c r="J56" s="46">
        <v>0</v>
      </c>
    </row>
    <row r="57" spans="1:15" ht="15" customHeight="1" x14ac:dyDescent="0.25">
      <c r="A57" s="44" t="s">
        <v>224</v>
      </c>
      <c r="B57" s="73" t="s">
        <v>225</v>
      </c>
      <c r="C57" s="81" t="s">
        <v>225</v>
      </c>
      <c r="D57" s="75">
        <v>38924</v>
      </c>
      <c r="E57" s="76" t="s">
        <v>210</v>
      </c>
      <c r="F57" s="77">
        <v>1</v>
      </c>
      <c r="G57" s="78">
        <v>3536.25</v>
      </c>
      <c r="H57" s="47" t="s">
        <v>108</v>
      </c>
      <c r="I57" s="46">
        <v>0</v>
      </c>
      <c r="J57" s="46">
        <v>0</v>
      </c>
    </row>
    <row r="58" spans="1:15" ht="15" customHeight="1" x14ac:dyDescent="0.25">
      <c r="A58" s="44" t="s">
        <v>226</v>
      </c>
      <c r="B58" s="73" t="s">
        <v>227</v>
      </c>
      <c r="C58" s="81" t="s">
        <v>227</v>
      </c>
      <c r="D58" s="75">
        <v>38924</v>
      </c>
      <c r="E58" s="76" t="s">
        <v>204</v>
      </c>
      <c r="F58" s="77">
        <v>1</v>
      </c>
      <c r="G58" s="78">
        <v>10200</v>
      </c>
      <c r="H58" s="47" t="s">
        <v>108</v>
      </c>
      <c r="I58" s="46">
        <v>0</v>
      </c>
      <c r="J58" s="46">
        <v>0</v>
      </c>
    </row>
    <row r="59" spans="1:15" ht="15" customHeight="1" x14ac:dyDescent="0.25">
      <c r="A59" s="44" t="s">
        <v>228</v>
      </c>
      <c r="B59" s="73" t="s">
        <v>229</v>
      </c>
      <c r="C59" s="81" t="s">
        <v>229</v>
      </c>
      <c r="D59" s="75">
        <v>38785</v>
      </c>
      <c r="E59" s="76" t="s">
        <v>230</v>
      </c>
      <c r="F59" s="77">
        <v>1</v>
      </c>
      <c r="G59" s="78">
        <v>900</v>
      </c>
      <c r="H59" s="47" t="s">
        <v>108</v>
      </c>
      <c r="I59" s="46">
        <v>0</v>
      </c>
      <c r="J59" s="46">
        <v>0</v>
      </c>
      <c r="M59" s="79"/>
      <c r="N59" s="79"/>
      <c r="O59" s="80"/>
    </row>
    <row r="60" spans="1:15" ht="15" customHeight="1" x14ac:dyDescent="0.25">
      <c r="A60" s="44" t="s">
        <v>231</v>
      </c>
      <c r="B60" s="73" t="s">
        <v>232</v>
      </c>
      <c r="C60" s="81" t="s">
        <v>233</v>
      </c>
      <c r="D60" s="75">
        <v>38785</v>
      </c>
      <c r="E60" s="76" t="s">
        <v>230</v>
      </c>
      <c r="F60" s="77">
        <v>1</v>
      </c>
      <c r="G60" s="78">
        <v>2100</v>
      </c>
      <c r="H60" s="47" t="s">
        <v>108</v>
      </c>
      <c r="I60" s="46">
        <v>0</v>
      </c>
      <c r="J60" s="46">
        <v>0</v>
      </c>
      <c r="M60" s="79"/>
      <c r="N60" s="79"/>
      <c r="O60" s="80"/>
    </row>
    <row r="61" spans="1:15" ht="15" customHeight="1" x14ac:dyDescent="0.25">
      <c r="A61" s="44" t="s">
        <v>234</v>
      </c>
      <c r="B61" s="73" t="s">
        <v>235</v>
      </c>
      <c r="C61" s="81" t="s">
        <v>236</v>
      </c>
      <c r="D61" s="75">
        <v>38785</v>
      </c>
      <c r="E61" s="76" t="s">
        <v>230</v>
      </c>
      <c r="F61" s="77">
        <v>1</v>
      </c>
      <c r="G61" s="78">
        <v>2100</v>
      </c>
      <c r="H61" s="47" t="s">
        <v>108</v>
      </c>
      <c r="I61" s="46">
        <v>0</v>
      </c>
      <c r="J61" s="46">
        <v>0</v>
      </c>
      <c r="M61" s="79"/>
      <c r="N61" s="79"/>
      <c r="O61" s="80"/>
    </row>
    <row r="62" spans="1:15" ht="15" customHeight="1" x14ac:dyDescent="0.25">
      <c r="A62" s="44" t="s">
        <v>237</v>
      </c>
      <c r="B62" s="73" t="s">
        <v>238</v>
      </c>
      <c r="C62" s="81" t="s">
        <v>238</v>
      </c>
      <c r="D62" s="75">
        <v>38785</v>
      </c>
      <c r="E62" s="76" t="s">
        <v>230</v>
      </c>
      <c r="F62" s="77">
        <v>1</v>
      </c>
      <c r="G62" s="78">
        <v>400</v>
      </c>
      <c r="H62" s="47" t="s">
        <v>108</v>
      </c>
      <c r="I62" s="46">
        <v>0</v>
      </c>
      <c r="J62" s="46">
        <v>0</v>
      </c>
      <c r="M62" s="79"/>
      <c r="N62" s="79"/>
      <c r="O62" s="80"/>
    </row>
    <row r="63" spans="1:15" ht="15" customHeight="1" x14ac:dyDescent="0.25">
      <c r="A63" s="44" t="s">
        <v>239</v>
      </c>
      <c r="B63" s="73" t="s">
        <v>236</v>
      </c>
      <c r="C63" s="81" t="s">
        <v>235</v>
      </c>
      <c r="D63" s="75">
        <v>38785</v>
      </c>
      <c r="E63" s="76" t="s">
        <v>230</v>
      </c>
      <c r="F63" s="77">
        <v>1</v>
      </c>
      <c r="G63" s="78">
        <v>2100</v>
      </c>
      <c r="H63" s="47" t="s">
        <v>108</v>
      </c>
      <c r="I63" s="46">
        <v>0</v>
      </c>
      <c r="J63" s="46">
        <v>0</v>
      </c>
      <c r="M63" s="79"/>
      <c r="N63" s="79"/>
      <c r="O63" s="80"/>
    </row>
    <row r="64" spans="1:15" ht="15" customHeight="1" x14ac:dyDescent="0.25">
      <c r="A64" s="44" t="s">
        <v>240</v>
      </c>
      <c r="B64" s="73" t="s">
        <v>241</v>
      </c>
      <c r="C64" s="81" t="s">
        <v>241</v>
      </c>
      <c r="D64" s="75">
        <v>38785</v>
      </c>
      <c r="E64" s="76" t="s">
        <v>230</v>
      </c>
      <c r="F64" s="77">
        <v>1</v>
      </c>
      <c r="G64" s="78">
        <v>800</v>
      </c>
      <c r="H64" s="47" t="s">
        <v>108</v>
      </c>
      <c r="I64" s="46">
        <v>0</v>
      </c>
      <c r="J64" s="46">
        <v>0</v>
      </c>
      <c r="M64" s="79"/>
      <c r="N64" s="79"/>
      <c r="O64" s="80"/>
    </row>
    <row r="65" spans="1:15" ht="15" customHeight="1" x14ac:dyDescent="0.25">
      <c r="A65" s="44" t="s">
        <v>242</v>
      </c>
      <c r="B65" s="73" t="s">
        <v>243</v>
      </c>
      <c r="C65" s="81" t="s">
        <v>232</v>
      </c>
      <c r="D65" s="75">
        <v>38785</v>
      </c>
      <c r="E65" s="76" t="s">
        <v>230</v>
      </c>
      <c r="F65" s="77">
        <v>1</v>
      </c>
      <c r="G65" s="78">
        <v>2100</v>
      </c>
      <c r="H65" s="47" t="s">
        <v>108</v>
      </c>
      <c r="I65" s="46">
        <v>0</v>
      </c>
      <c r="J65" s="46">
        <v>0</v>
      </c>
      <c r="M65" s="79"/>
      <c r="N65" s="79"/>
      <c r="O65" s="80"/>
    </row>
    <row r="66" spans="1:15" ht="15" customHeight="1" x14ac:dyDescent="0.25">
      <c r="A66" s="44" t="s">
        <v>244</v>
      </c>
      <c r="B66" s="73" t="s">
        <v>245</v>
      </c>
      <c r="C66" s="81" t="s">
        <v>245</v>
      </c>
      <c r="D66" s="75">
        <v>38785</v>
      </c>
      <c r="E66" s="76" t="s">
        <v>230</v>
      </c>
      <c r="F66" s="77">
        <v>1</v>
      </c>
      <c r="G66" s="78">
        <v>2100</v>
      </c>
      <c r="H66" s="47" t="s">
        <v>108</v>
      </c>
      <c r="I66" s="46">
        <v>0</v>
      </c>
      <c r="J66" s="46">
        <v>0</v>
      </c>
      <c r="M66" s="79"/>
      <c r="N66" s="79"/>
      <c r="O66" s="80"/>
    </row>
    <row r="67" spans="1:15" ht="15" customHeight="1" x14ac:dyDescent="0.25">
      <c r="A67" s="44" t="s">
        <v>246</v>
      </c>
      <c r="B67" s="82" t="s">
        <v>247</v>
      </c>
      <c r="C67" s="81" t="s">
        <v>247</v>
      </c>
      <c r="D67" s="75">
        <v>38785</v>
      </c>
      <c r="E67" s="76" t="s">
        <v>230</v>
      </c>
      <c r="F67" s="77">
        <v>1</v>
      </c>
      <c r="G67" s="78">
        <v>600</v>
      </c>
      <c r="H67" s="47" t="s">
        <v>108</v>
      </c>
      <c r="I67" s="46">
        <v>0</v>
      </c>
      <c r="J67" s="46">
        <v>0</v>
      </c>
      <c r="M67" s="79"/>
      <c r="N67" s="79"/>
      <c r="O67" s="80"/>
    </row>
    <row r="68" spans="1:15" ht="15" customHeight="1" x14ac:dyDescent="0.25">
      <c r="A68" s="44" t="s">
        <v>248</v>
      </c>
      <c r="B68" s="73" t="s">
        <v>233</v>
      </c>
      <c r="C68" s="81" t="s">
        <v>243</v>
      </c>
      <c r="D68" s="75">
        <v>38785</v>
      </c>
      <c r="E68" s="76" t="s">
        <v>230</v>
      </c>
      <c r="F68" s="77">
        <v>1</v>
      </c>
      <c r="G68" s="86">
        <v>2100</v>
      </c>
      <c r="H68" s="47" t="s">
        <v>108</v>
      </c>
      <c r="I68" s="46">
        <v>0</v>
      </c>
      <c r="J68" s="46">
        <v>0</v>
      </c>
      <c r="M68" s="79"/>
      <c r="N68" s="79"/>
      <c r="O68" s="80"/>
    </row>
    <row r="69" spans="1:15" ht="15" customHeight="1" x14ac:dyDescent="0.25">
      <c r="A69" s="44" t="s">
        <v>249</v>
      </c>
      <c r="B69" s="84" t="s">
        <v>250</v>
      </c>
      <c r="C69" s="81" t="s">
        <v>250</v>
      </c>
      <c r="D69" s="75">
        <v>38785</v>
      </c>
      <c r="E69" s="76" t="s">
        <v>230</v>
      </c>
      <c r="F69" s="77">
        <v>1</v>
      </c>
      <c r="G69" s="86">
        <v>600</v>
      </c>
      <c r="H69" s="47" t="s">
        <v>108</v>
      </c>
      <c r="I69" s="46">
        <v>1</v>
      </c>
      <c r="J69" s="46">
        <v>0</v>
      </c>
      <c r="M69" s="79"/>
      <c r="N69" s="79"/>
      <c r="O69" s="80"/>
    </row>
    <row r="70" spans="1:15" ht="15" customHeight="1" x14ac:dyDescent="0.25">
      <c r="A70" s="44" t="s">
        <v>251</v>
      </c>
      <c r="B70" s="85" t="s">
        <v>252</v>
      </c>
      <c r="C70" s="81" t="s">
        <v>252</v>
      </c>
      <c r="D70" s="75">
        <v>39246</v>
      </c>
      <c r="E70" s="76" t="s">
        <v>253</v>
      </c>
      <c r="F70" s="77">
        <v>1</v>
      </c>
      <c r="G70" s="78">
        <v>10219.530000000001</v>
      </c>
      <c r="H70" s="47" t="s">
        <v>108</v>
      </c>
      <c r="I70" s="46">
        <v>0</v>
      </c>
      <c r="J70" s="46">
        <v>0</v>
      </c>
      <c r="L70" s="87"/>
      <c r="M70" s="87"/>
      <c r="N70" s="88"/>
      <c r="O70" s="89"/>
    </row>
    <row r="71" spans="1:15" ht="15" customHeight="1" x14ac:dyDescent="0.25">
      <c r="A71" s="44" t="s">
        <v>254</v>
      </c>
      <c r="B71" s="73" t="s">
        <v>255</v>
      </c>
      <c r="C71" s="81" t="s">
        <v>255</v>
      </c>
      <c r="D71" s="75">
        <v>39246</v>
      </c>
      <c r="E71" s="76" t="s">
        <v>256</v>
      </c>
      <c r="F71" s="77">
        <v>1</v>
      </c>
      <c r="G71" s="78">
        <v>3754.11</v>
      </c>
      <c r="H71" s="47" t="s">
        <v>108</v>
      </c>
      <c r="I71" s="46">
        <v>0</v>
      </c>
      <c r="J71" s="46">
        <v>0</v>
      </c>
      <c r="K71" s="90"/>
      <c r="L71" s="87"/>
      <c r="M71" s="87"/>
      <c r="N71" s="88"/>
      <c r="O71" s="89"/>
    </row>
    <row r="72" spans="1:15" ht="15" customHeight="1" x14ac:dyDescent="0.25">
      <c r="A72" s="44" t="s">
        <v>257</v>
      </c>
      <c r="B72" s="73" t="s">
        <v>258</v>
      </c>
      <c r="C72" s="81" t="s">
        <v>258</v>
      </c>
      <c r="D72" s="75">
        <v>39246</v>
      </c>
      <c r="E72" s="76" t="s">
        <v>259</v>
      </c>
      <c r="F72" s="77">
        <v>1</v>
      </c>
      <c r="G72" s="78">
        <v>360</v>
      </c>
      <c r="H72" s="47" t="s">
        <v>108</v>
      </c>
      <c r="I72" s="46">
        <v>0</v>
      </c>
      <c r="J72" s="46">
        <v>0</v>
      </c>
      <c r="K72" s="87"/>
      <c r="L72" s="87"/>
      <c r="M72" s="87"/>
      <c r="N72" s="88"/>
      <c r="O72" s="89"/>
    </row>
    <row r="73" spans="1:15" ht="15" customHeight="1" x14ac:dyDescent="0.25">
      <c r="A73" s="44" t="s">
        <v>260</v>
      </c>
      <c r="B73" s="73" t="s">
        <v>261</v>
      </c>
      <c r="C73" s="91" t="s">
        <v>261</v>
      </c>
      <c r="D73" s="75">
        <v>39246</v>
      </c>
      <c r="E73" s="76" t="s">
        <v>259</v>
      </c>
      <c r="F73" s="77">
        <v>1</v>
      </c>
      <c r="G73" s="78">
        <v>1020</v>
      </c>
      <c r="H73" s="47" t="s">
        <v>108</v>
      </c>
      <c r="I73" s="46">
        <v>0</v>
      </c>
      <c r="J73" s="46">
        <v>0</v>
      </c>
      <c r="K73" s="87"/>
      <c r="L73" s="87"/>
      <c r="M73" s="87"/>
      <c r="N73" s="88"/>
      <c r="O73" s="89"/>
    </row>
    <row r="74" spans="1:15" ht="15" customHeight="1" x14ac:dyDescent="0.25">
      <c r="A74" s="44" t="s">
        <v>262</v>
      </c>
      <c r="B74" s="73" t="s">
        <v>263</v>
      </c>
      <c r="C74" s="81" t="s">
        <v>263</v>
      </c>
      <c r="D74" s="75">
        <v>39246</v>
      </c>
      <c r="E74" s="76" t="s">
        <v>259</v>
      </c>
      <c r="F74" s="77">
        <v>1</v>
      </c>
      <c r="G74" s="78">
        <v>720</v>
      </c>
      <c r="H74" s="47" t="s">
        <v>108</v>
      </c>
      <c r="I74" s="46">
        <v>0</v>
      </c>
      <c r="J74" s="46">
        <v>0</v>
      </c>
      <c r="L74" s="79"/>
      <c r="M74" s="79"/>
      <c r="N74" s="80"/>
      <c r="O74" s="92"/>
    </row>
    <row r="75" spans="1:15" ht="15" customHeight="1" x14ac:dyDescent="0.25">
      <c r="A75" s="44" t="s">
        <v>264</v>
      </c>
      <c r="B75" s="73" t="s">
        <v>265</v>
      </c>
      <c r="C75" s="81" t="s">
        <v>265</v>
      </c>
      <c r="D75" s="75">
        <v>39246</v>
      </c>
      <c r="E75" s="76" t="s">
        <v>256</v>
      </c>
      <c r="F75" s="77">
        <v>1</v>
      </c>
      <c r="G75" s="78">
        <v>240</v>
      </c>
      <c r="H75" s="47" t="s">
        <v>108</v>
      </c>
      <c r="I75" s="46">
        <v>0</v>
      </c>
      <c r="J75" s="46">
        <v>0</v>
      </c>
      <c r="L75" s="79"/>
      <c r="M75" s="79"/>
      <c r="N75" s="80"/>
      <c r="O75" s="92"/>
    </row>
    <row r="76" spans="1:15" ht="15" customHeight="1" x14ac:dyDescent="0.25">
      <c r="A76" s="44" t="s">
        <v>266</v>
      </c>
      <c r="B76" s="73" t="s">
        <v>267</v>
      </c>
      <c r="C76" s="81" t="s">
        <v>267</v>
      </c>
      <c r="D76" s="75">
        <v>39246</v>
      </c>
      <c r="E76" s="76" t="s">
        <v>256</v>
      </c>
      <c r="F76" s="77">
        <v>1</v>
      </c>
      <c r="G76" s="86">
        <v>720</v>
      </c>
      <c r="H76" s="47" t="s">
        <v>108</v>
      </c>
      <c r="I76" s="46">
        <v>0</v>
      </c>
      <c r="J76" s="46">
        <v>0</v>
      </c>
    </row>
    <row r="77" spans="1:15" ht="15" customHeight="1" x14ac:dyDescent="0.25">
      <c r="A77" s="93" t="s">
        <v>268</v>
      </c>
      <c r="B77" s="73" t="s">
        <v>269</v>
      </c>
      <c r="C77" s="94" t="s">
        <v>269</v>
      </c>
      <c r="D77" s="95">
        <v>39246</v>
      </c>
      <c r="E77" s="96" t="s">
        <v>256</v>
      </c>
      <c r="F77" s="97">
        <v>1</v>
      </c>
      <c r="G77" s="98">
        <v>480</v>
      </c>
      <c r="H77" s="99" t="s">
        <v>108</v>
      </c>
      <c r="I77" s="46">
        <v>1</v>
      </c>
      <c r="J77" s="46">
        <v>0</v>
      </c>
      <c r="L77" s="100"/>
    </row>
    <row r="78" spans="1:15" ht="15" customHeight="1" x14ac:dyDescent="0.25">
      <c r="C78" s="47"/>
      <c r="D78" s="47"/>
      <c r="E78" s="101" t="s">
        <v>270</v>
      </c>
      <c r="F78" s="102">
        <f>SUM(F10:F77)</f>
        <v>68</v>
      </c>
      <c r="G78" s="103">
        <f>SUM(G10:G77)</f>
        <v>161399.88999999998</v>
      </c>
      <c r="I78" s="104">
        <f>SUM(I10:I77)</f>
        <v>4</v>
      </c>
      <c r="J78" s="104">
        <f>SUM(J10:J77)</f>
        <v>0</v>
      </c>
    </row>
    <row r="79" spans="1:15" ht="15" customHeight="1" thickBot="1" x14ac:dyDescent="0.3">
      <c r="A79" s="11" t="s">
        <v>119</v>
      </c>
      <c r="B79" s="11" t="s">
        <v>271</v>
      </c>
      <c r="C79" s="14"/>
      <c r="D79" s="14"/>
      <c r="E79" s="11"/>
      <c r="F79" s="14"/>
      <c r="G79" s="11"/>
      <c r="H79" s="14"/>
      <c r="I79" s="11"/>
      <c r="J79" s="11"/>
    </row>
    <row r="80" spans="1:15" ht="15" customHeight="1" x14ac:dyDescent="0.25">
      <c r="A80" s="105" t="s">
        <v>272</v>
      </c>
      <c r="B80" s="69" t="s">
        <v>273</v>
      </c>
      <c r="C80" s="106"/>
      <c r="D80" s="107"/>
      <c r="E80" s="69"/>
      <c r="F80" s="107"/>
      <c r="G80" s="67"/>
      <c r="H80" s="72"/>
      <c r="I80" s="67"/>
      <c r="J80" s="67"/>
    </row>
    <row r="81" spans="1:13" ht="15" customHeight="1" x14ac:dyDescent="0.25">
      <c r="A81" s="44" t="s">
        <v>274</v>
      </c>
      <c r="B81" s="85" t="s">
        <v>275</v>
      </c>
      <c r="C81" s="81" t="s">
        <v>275</v>
      </c>
      <c r="D81" s="75">
        <v>38702</v>
      </c>
      <c r="E81" s="76" t="s">
        <v>276</v>
      </c>
      <c r="F81" s="77">
        <v>1</v>
      </c>
      <c r="G81" s="78">
        <v>3500</v>
      </c>
      <c r="H81" s="47" t="s">
        <v>108</v>
      </c>
      <c r="I81" s="46">
        <v>0</v>
      </c>
      <c r="J81" s="46">
        <v>0</v>
      </c>
    </row>
    <row r="82" spans="1:13" ht="15" customHeight="1" x14ac:dyDescent="0.25">
      <c r="A82" s="44" t="s">
        <v>277</v>
      </c>
      <c r="B82" s="73" t="s">
        <v>278</v>
      </c>
      <c r="C82" s="81" t="s">
        <v>278</v>
      </c>
      <c r="D82" s="75">
        <v>38702</v>
      </c>
      <c r="E82" s="76" t="s">
        <v>279</v>
      </c>
      <c r="F82" s="77">
        <v>1</v>
      </c>
      <c r="G82" s="78">
        <v>3600</v>
      </c>
      <c r="H82" s="47" t="s">
        <v>108</v>
      </c>
      <c r="I82" s="46">
        <v>0</v>
      </c>
      <c r="J82" s="46">
        <v>0</v>
      </c>
    </row>
    <row r="83" spans="1:13" ht="15" customHeight="1" x14ac:dyDescent="0.25">
      <c r="A83" s="44" t="s">
        <v>280</v>
      </c>
      <c r="B83" s="73" t="s">
        <v>281</v>
      </c>
      <c r="C83" s="81" t="s">
        <v>281</v>
      </c>
      <c r="D83" s="75">
        <v>38702</v>
      </c>
      <c r="E83" s="76" t="s">
        <v>282</v>
      </c>
      <c r="F83" s="77">
        <v>1</v>
      </c>
      <c r="G83" s="86">
        <v>90000</v>
      </c>
      <c r="H83" s="47" t="s">
        <v>108</v>
      </c>
      <c r="I83" s="46">
        <v>1</v>
      </c>
      <c r="J83" s="46">
        <v>0</v>
      </c>
    </row>
    <row r="84" spans="1:13" ht="15" customHeight="1" x14ac:dyDescent="0.25">
      <c r="A84" s="44" t="s">
        <v>283</v>
      </c>
      <c r="B84" s="73" t="s">
        <v>281</v>
      </c>
      <c r="C84" s="81" t="s">
        <v>284</v>
      </c>
      <c r="D84" s="75">
        <v>45814</v>
      </c>
      <c r="E84" s="76" t="s">
        <v>285</v>
      </c>
      <c r="F84" s="77">
        <v>1</v>
      </c>
      <c r="G84" s="86">
        <v>73015.039999999994</v>
      </c>
      <c r="H84" s="47" t="s">
        <v>108</v>
      </c>
      <c r="I84" s="86">
        <f>G84</f>
        <v>73015.039999999994</v>
      </c>
      <c r="J84" s="108">
        <v>4160.8599999999997</v>
      </c>
    </row>
    <row r="85" spans="1:13" ht="15" customHeight="1" x14ac:dyDescent="0.25">
      <c r="A85" s="44" t="s">
        <v>286</v>
      </c>
      <c r="B85" s="73" t="s">
        <v>287</v>
      </c>
      <c r="C85" s="81" t="s">
        <v>287</v>
      </c>
      <c r="D85" s="75">
        <v>33952</v>
      </c>
      <c r="E85" s="76" t="s">
        <v>288</v>
      </c>
      <c r="F85" s="77">
        <v>1</v>
      </c>
      <c r="G85" s="86">
        <v>2550</v>
      </c>
      <c r="H85" s="47" t="s">
        <v>108</v>
      </c>
      <c r="I85" s="46">
        <v>0</v>
      </c>
      <c r="J85" s="46">
        <v>0</v>
      </c>
    </row>
    <row r="86" spans="1:13" ht="15" customHeight="1" x14ac:dyDescent="0.25">
      <c r="A86" s="44" t="s">
        <v>289</v>
      </c>
      <c r="B86" s="73" t="s">
        <v>290</v>
      </c>
      <c r="C86" s="81" t="s">
        <v>290</v>
      </c>
      <c r="D86" s="75">
        <v>33952</v>
      </c>
      <c r="E86" s="76" t="s">
        <v>291</v>
      </c>
      <c r="F86" s="77">
        <v>1</v>
      </c>
      <c r="G86" s="86">
        <v>2399</v>
      </c>
      <c r="H86" s="47" t="s">
        <v>108</v>
      </c>
      <c r="I86" s="46">
        <v>0</v>
      </c>
      <c r="J86" s="46">
        <v>0</v>
      </c>
    </row>
    <row r="87" spans="1:13" ht="15" customHeight="1" x14ac:dyDescent="0.25">
      <c r="A87" s="44" t="s">
        <v>292</v>
      </c>
      <c r="B87" s="73" t="s">
        <v>293</v>
      </c>
      <c r="C87" s="81" t="s">
        <v>293</v>
      </c>
      <c r="D87" s="75">
        <v>33952</v>
      </c>
      <c r="E87" s="76" t="s">
        <v>294</v>
      </c>
      <c r="F87" s="77">
        <v>1</v>
      </c>
      <c r="G87" s="78">
        <v>600</v>
      </c>
      <c r="H87" s="47" t="s">
        <v>108</v>
      </c>
      <c r="I87" s="46">
        <v>1</v>
      </c>
      <c r="J87" s="46">
        <v>0</v>
      </c>
    </row>
    <row r="88" spans="1:13" ht="15" customHeight="1" x14ac:dyDescent="0.25">
      <c r="A88" s="44" t="s">
        <v>295</v>
      </c>
      <c r="B88" s="84" t="s">
        <v>296</v>
      </c>
      <c r="C88" s="81" t="s">
        <v>296</v>
      </c>
      <c r="D88" s="75">
        <v>37001</v>
      </c>
      <c r="E88" s="76" t="s">
        <v>297</v>
      </c>
      <c r="F88" s="77">
        <v>1</v>
      </c>
      <c r="G88" s="86">
        <v>600</v>
      </c>
      <c r="H88" s="47" t="s">
        <v>108</v>
      </c>
      <c r="I88" s="46">
        <v>1</v>
      </c>
      <c r="J88" s="46">
        <v>0</v>
      </c>
    </row>
    <row r="89" spans="1:13" ht="15" customHeight="1" x14ac:dyDescent="0.25">
      <c r="A89" s="44" t="s">
        <v>298</v>
      </c>
      <c r="B89" s="73" t="s">
        <v>299</v>
      </c>
      <c r="C89" s="81" t="s">
        <v>299</v>
      </c>
      <c r="D89" s="75">
        <v>33035</v>
      </c>
      <c r="E89" s="76" t="s">
        <v>300</v>
      </c>
      <c r="F89" s="77">
        <v>1</v>
      </c>
      <c r="G89" s="78">
        <v>1800</v>
      </c>
      <c r="H89" s="47" t="s">
        <v>108</v>
      </c>
      <c r="I89" s="46">
        <v>1</v>
      </c>
      <c r="J89" s="46">
        <v>0</v>
      </c>
    </row>
    <row r="90" spans="1:13" ht="15" customHeight="1" x14ac:dyDescent="0.25">
      <c r="A90" s="44" t="s">
        <v>301</v>
      </c>
      <c r="B90" s="82" t="s">
        <v>302</v>
      </c>
      <c r="C90" s="81" t="s">
        <v>302</v>
      </c>
      <c r="D90" s="75">
        <v>45271</v>
      </c>
      <c r="E90" s="76" t="s">
        <v>303</v>
      </c>
      <c r="F90" s="77">
        <v>1</v>
      </c>
      <c r="G90" s="78">
        <v>600</v>
      </c>
      <c r="H90" s="47" t="s">
        <v>108</v>
      </c>
      <c r="I90" s="46">
        <v>0</v>
      </c>
      <c r="J90" s="46">
        <v>0</v>
      </c>
    </row>
    <row r="91" spans="1:13" ht="15" customHeight="1" x14ac:dyDescent="0.25">
      <c r="A91" s="44" t="s">
        <v>304</v>
      </c>
      <c r="B91" s="73" t="s">
        <v>305</v>
      </c>
      <c r="C91" s="81" t="s">
        <v>305</v>
      </c>
      <c r="D91" s="75">
        <v>45271</v>
      </c>
      <c r="E91" s="76" t="s">
        <v>303</v>
      </c>
      <c r="F91" s="77">
        <v>1</v>
      </c>
      <c r="G91" s="78">
        <v>600</v>
      </c>
      <c r="H91" s="47" t="s">
        <v>108</v>
      </c>
      <c r="I91" s="46">
        <v>1</v>
      </c>
      <c r="J91" s="46">
        <v>0</v>
      </c>
    </row>
    <row r="92" spans="1:13" ht="15" customHeight="1" x14ac:dyDescent="0.25">
      <c r="A92" s="44" t="s">
        <v>306</v>
      </c>
      <c r="B92" s="73" t="s">
        <v>307</v>
      </c>
      <c r="C92" s="81" t="s">
        <v>307</v>
      </c>
      <c r="D92" s="75">
        <v>38924</v>
      </c>
      <c r="E92" s="76" t="s">
        <v>308</v>
      </c>
      <c r="F92" s="77">
        <v>1</v>
      </c>
      <c r="G92" s="86">
        <v>400</v>
      </c>
      <c r="H92" s="47" t="s">
        <v>108</v>
      </c>
      <c r="I92" s="46">
        <v>0.02</v>
      </c>
      <c r="J92" s="46">
        <v>0</v>
      </c>
    </row>
    <row r="93" spans="1:13" ht="15" customHeight="1" x14ac:dyDescent="0.25">
      <c r="A93" s="44" t="s">
        <v>309</v>
      </c>
      <c r="B93" s="109"/>
      <c r="C93" s="81" t="s">
        <v>310</v>
      </c>
      <c r="D93" s="75">
        <v>45736</v>
      </c>
      <c r="E93" s="76" t="s">
        <v>311</v>
      </c>
      <c r="F93" s="77">
        <v>1</v>
      </c>
      <c r="G93" s="86">
        <f>7068.96+1131.03</f>
        <v>8199.99</v>
      </c>
      <c r="H93" s="47" t="s">
        <v>108</v>
      </c>
      <c r="I93" s="86">
        <f>G93</f>
        <v>8199.99</v>
      </c>
      <c r="J93" s="108">
        <v>642.52</v>
      </c>
      <c r="L93" s="110" t="s">
        <v>23</v>
      </c>
      <c r="M93" s="110" t="s">
        <v>23</v>
      </c>
    </row>
    <row r="94" spans="1:13" ht="15" customHeight="1" x14ac:dyDescent="0.25">
      <c r="A94" s="44" t="s">
        <v>298</v>
      </c>
      <c r="B94" s="109"/>
      <c r="C94" s="81" t="s">
        <v>312</v>
      </c>
      <c r="D94" s="75">
        <v>45874</v>
      </c>
      <c r="E94" s="76" t="s">
        <v>313</v>
      </c>
      <c r="F94" s="77">
        <v>1</v>
      </c>
      <c r="G94" s="86">
        <v>12349.99</v>
      </c>
      <c r="H94" s="47" t="s">
        <v>108</v>
      </c>
      <c r="I94" s="86">
        <f>G94</f>
        <v>12349.99</v>
      </c>
      <c r="J94" s="108"/>
      <c r="L94" s="110"/>
      <c r="M94" s="110"/>
    </row>
    <row r="95" spans="1:13" ht="15" customHeight="1" x14ac:dyDescent="0.25">
      <c r="A95" s="44" t="s">
        <v>314</v>
      </c>
      <c r="B95" s="109"/>
      <c r="C95" s="81" t="s">
        <v>315</v>
      </c>
      <c r="D95" s="75">
        <v>45874</v>
      </c>
      <c r="E95" s="76" t="s">
        <v>313</v>
      </c>
      <c r="F95" s="77">
        <v>1</v>
      </c>
      <c r="G95" s="86">
        <v>12350</v>
      </c>
      <c r="H95" s="47" t="s">
        <v>108</v>
      </c>
      <c r="I95" s="86">
        <f>G95</f>
        <v>12350</v>
      </c>
      <c r="J95" s="108"/>
      <c r="L95" s="110"/>
      <c r="M95" s="110"/>
    </row>
    <row r="96" spans="1:13" ht="15" customHeight="1" thickBot="1" x14ac:dyDescent="0.3">
      <c r="A96" s="111" t="s">
        <v>316</v>
      </c>
      <c r="B96" s="112"/>
      <c r="C96" s="81" t="s">
        <v>317</v>
      </c>
      <c r="D96" s="113">
        <v>45874</v>
      </c>
      <c r="E96" s="114" t="s">
        <v>313</v>
      </c>
      <c r="F96" s="115">
        <v>1</v>
      </c>
      <c r="G96" s="116">
        <v>12350</v>
      </c>
      <c r="H96" s="47" t="s">
        <v>108</v>
      </c>
      <c r="I96" s="116">
        <f>G96</f>
        <v>12350</v>
      </c>
      <c r="J96" s="117">
        <v>1502.3</v>
      </c>
      <c r="L96" s="110" t="s">
        <v>23</v>
      </c>
      <c r="M96" t="s">
        <v>23</v>
      </c>
    </row>
    <row r="97" spans="1:13" ht="15" customHeight="1" x14ac:dyDescent="0.25">
      <c r="A97" s="44"/>
      <c r="B97" s="109"/>
      <c r="C97" s="118"/>
      <c r="D97" s="75"/>
      <c r="E97" s="76"/>
      <c r="F97" s="77"/>
      <c r="G97" s="86"/>
      <c r="H97" s="119"/>
      <c r="I97" s="108"/>
      <c r="J97" s="108"/>
    </row>
    <row r="98" spans="1:13" ht="15" customHeight="1" x14ac:dyDescent="0.25">
      <c r="C98" s="47"/>
      <c r="D98" s="47"/>
      <c r="E98" s="101" t="s">
        <v>318</v>
      </c>
      <c r="F98" s="102">
        <f>SUM(F81:F96)</f>
        <v>16</v>
      </c>
      <c r="G98" s="103">
        <f>SUM(G81:G96)</f>
        <v>224914.01999999996</v>
      </c>
      <c r="I98" s="103">
        <f>SUM(I81:I96)</f>
        <v>118270.04000000001</v>
      </c>
      <c r="J98" s="103">
        <f>SUM(J81:J96)</f>
        <v>6305.6799999999994</v>
      </c>
      <c r="K98" s="110"/>
    </row>
    <row r="99" spans="1:13" ht="15" customHeight="1" x14ac:dyDescent="0.25">
      <c r="A99" s="120"/>
      <c r="B99" s="120"/>
      <c r="C99" s="99"/>
      <c r="D99" s="99"/>
      <c r="E99" s="121" t="s">
        <v>319</v>
      </c>
      <c r="F99" s="122" t="s">
        <v>23</v>
      </c>
      <c r="G99" s="93"/>
      <c r="H99" s="99"/>
      <c r="I99" s="123">
        <f>I98+I78</f>
        <v>118274.04000000001</v>
      </c>
      <c r="J99" s="123">
        <f>J98+J78</f>
        <v>6305.6799999999994</v>
      </c>
    </row>
    <row r="100" spans="1:13" ht="15" customHeight="1" x14ac:dyDescent="0.25">
      <c r="C100" s="47"/>
      <c r="D100" s="47"/>
      <c r="J100" s="44"/>
    </row>
    <row r="101" spans="1:13" ht="15.75" customHeight="1" x14ac:dyDescent="0.25">
      <c r="C101" s="47"/>
      <c r="D101" s="47"/>
      <c r="E101" s="45" t="s">
        <v>320</v>
      </c>
      <c r="F101" s="17">
        <f>F98+F78</f>
        <v>84</v>
      </c>
      <c r="H101" s="1" t="s">
        <v>321</v>
      </c>
      <c r="I101" s="124">
        <f>I98+I78</f>
        <v>118274.04000000001</v>
      </c>
      <c r="J101" s="124">
        <f>J98+J78</f>
        <v>6305.6799999999994</v>
      </c>
      <c r="K101" s="110"/>
    </row>
    <row r="102" spans="1:13" ht="15.75" customHeight="1" x14ac:dyDescent="0.25">
      <c r="C102" s="47"/>
      <c r="D102" s="47"/>
      <c r="E102" s="45"/>
      <c r="F102" s="17"/>
      <c r="H102" s="1"/>
      <c r="I102" s="124"/>
      <c r="J102" s="124" t="s">
        <v>23</v>
      </c>
    </row>
    <row r="103" spans="1:13" ht="15.75" customHeight="1" x14ac:dyDescent="0.25">
      <c r="C103" s="47"/>
      <c r="D103" s="47"/>
      <c r="E103" s="45"/>
      <c r="F103" s="17"/>
      <c r="H103" s="1"/>
      <c r="I103" s="124"/>
      <c r="J103" s="124"/>
    </row>
    <row r="104" spans="1:13" ht="15.75" customHeight="1" x14ac:dyDescent="0.25">
      <c r="C104" s="47"/>
      <c r="D104" s="47"/>
      <c r="E104" s="45"/>
      <c r="F104" s="17"/>
      <c r="H104" s="1"/>
      <c r="I104" s="124"/>
      <c r="J104" s="124"/>
    </row>
    <row r="105" spans="1:13" ht="15" customHeight="1" x14ac:dyDescent="0.25">
      <c r="C105" s="47"/>
      <c r="D105" s="47"/>
      <c r="I105" s="125" t="s">
        <v>23</v>
      </c>
    </row>
    <row r="106" spans="1:13" ht="15" customHeight="1" thickBot="1" x14ac:dyDescent="0.3">
      <c r="A106" s="11" t="s">
        <v>322</v>
      </c>
      <c r="B106" s="11" t="s">
        <v>271</v>
      </c>
      <c r="C106" s="14"/>
      <c r="D106" s="14"/>
      <c r="E106" s="11"/>
      <c r="F106" s="14"/>
      <c r="G106" s="11"/>
      <c r="H106" s="14"/>
      <c r="I106" s="11"/>
      <c r="J106" s="11"/>
    </row>
    <row r="107" spans="1:13" ht="15" customHeight="1" x14ac:dyDescent="0.25">
      <c r="A107" s="105" t="s">
        <v>323</v>
      </c>
      <c r="B107" s="69" t="s">
        <v>273</v>
      </c>
      <c r="C107" s="106"/>
      <c r="D107" s="106"/>
      <c r="E107" s="69"/>
      <c r="F107" s="107"/>
      <c r="G107" s="67"/>
      <c r="H107" s="72"/>
      <c r="I107" s="67"/>
      <c r="J107" s="67"/>
    </row>
    <row r="108" spans="1:13" ht="15" customHeight="1" x14ac:dyDescent="0.25">
      <c r="A108" t="s">
        <v>324</v>
      </c>
      <c r="C108" s="47">
        <v>9560</v>
      </c>
      <c r="D108" s="126">
        <v>38929</v>
      </c>
      <c r="E108" t="s">
        <v>325</v>
      </c>
      <c r="F108" s="47">
        <v>1</v>
      </c>
      <c r="G108" s="127">
        <v>81000</v>
      </c>
      <c r="H108" s="47" t="s">
        <v>108</v>
      </c>
      <c r="I108" s="125">
        <v>0</v>
      </c>
      <c r="J108" s="110">
        <f>I108</f>
        <v>0</v>
      </c>
    </row>
    <row r="109" spans="1:13" ht="15" customHeight="1" x14ac:dyDescent="0.25">
      <c r="A109" s="128" t="s">
        <v>326</v>
      </c>
      <c r="B109" s="128"/>
      <c r="C109" s="129">
        <v>9561</v>
      </c>
      <c r="D109" s="130">
        <v>38929</v>
      </c>
      <c r="E109" s="128" t="s">
        <v>327</v>
      </c>
      <c r="F109" s="129">
        <v>1</v>
      </c>
      <c r="G109" s="131">
        <v>81000</v>
      </c>
      <c r="H109" s="129" t="s">
        <v>108</v>
      </c>
      <c r="I109" s="132">
        <v>1</v>
      </c>
      <c r="J109" s="133">
        <v>0</v>
      </c>
    </row>
    <row r="110" spans="1:13" ht="15" customHeight="1" x14ac:dyDescent="0.25">
      <c r="C110" s="47"/>
      <c r="D110" s="47"/>
      <c r="E110" s="134" t="s">
        <v>328</v>
      </c>
      <c r="F110" s="1">
        <v>2</v>
      </c>
      <c r="G110" s="135">
        <f>G109+G108</f>
        <v>162000</v>
      </c>
      <c r="H110" s="1"/>
      <c r="I110" s="135">
        <f>I109+I108</f>
        <v>1</v>
      </c>
      <c r="J110" s="135">
        <f>J109+J108</f>
        <v>0</v>
      </c>
    </row>
    <row r="111" spans="1:13" ht="15" customHeight="1" x14ac:dyDescent="0.25">
      <c r="C111" s="47"/>
      <c r="D111" s="47"/>
      <c r="E111" s="134" t="s">
        <v>329</v>
      </c>
      <c r="I111" s="135">
        <f>I110</f>
        <v>1</v>
      </c>
      <c r="J111" s="136">
        <f>J110</f>
        <v>0</v>
      </c>
    </row>
    <row r="112" spans="1:13" ht="15" customHeight="1" x14ac:dyDescent="0.25">
      <c r="C112" s="47"/>
      <c r="D112" s="47"/>
      <c r="E112" s="45" t="s">
        <v>112</v>
      </c>
      <c r="F112" s="17">
        <v>86</v>
      </c>
      <c r="H112" s="1" t="s">
        <v>321</v>
      </c>
      <c r="I112" s="124">
        <f>I111+I101</f>
        <v>118275.04000000001</v>
      </c>
      <c r="J112" s="124">
        <f>J111+J101</f>
        <v>6305.6799999999994</v>
      </c>
      <c r="K112" s="110"/>
      <c r="M112" s="110" t="s">
        <v>23</v>
      </c>
    </row>
    <row r="113" spans="1:15" ht="15" customHeight="1" x14ac:dyDescent="0.25">
      <c r="C113" s="47"/>
      <c r="D113" s="47"/>
      <c r="I113" s="125"/>
    </row>
    <row r="114" spans="1:15" ht="15" customHeight="1" x14ac:dyDescent="0.25">
      <c r="C114" s="47"/>
      <c r="D114" s="47"/>
      <c r="E114" s="137" t="s">
        <v>330</v>
      </c>
      <c r="F114" s="137"/>
      <c r="G114" s="137"/>
      <c r="H114" s="137"/>
    </row>
    <row r="115" spans="1:15" s="44" customFormat="1" ht="15" customHeight="1" x14ac:dyDescent="0.25">
      <c r="A115"/>
      <c r="B115"/>
      <c r="C115" s="47"/>
      <c r="D115" s="47"/>
      <c r="E115" s="137"/>
      <c r="F115" s="137"/>
      <c r="G115" s="137"/>
      <c r="H115" s="137"/>
      <c r="J115"/>
      <c r="K115"/>
      <c r="L115"/>
      <c r="M115"/>
      <c r="N115"/>
      <c r="O115"/>
    </row>
    <row r="116" spans="1:15" s="44" customFormat="1" ht="60.75" customHeight="1" x14ac:dyDescent="0.25">
      <c r="A116"/>
      <c r="B116"/>
      <c r="C116" s="47"/>
      <c r="D116" s="47"/>
      <c r="E116" s="137"/>
      <c r="F116" s="137"/>
      <c r="G116" s="137"/>
      <c r="H116" s="137"/>
      <c r="J116"/>
      <c r="K116"/>
      <c r="L116"/>
      <c r="M116"/>
      <c r="N116"/>
      <c r="O116"/>
    </row>
    <row r="117" spans="1:15" s="44" customFormat="1" ht="15" customHeight="1" x14ac:dyDescent="0.25">
      <c r="A117"/>
      <c r="B117"/>
      <c r="C117" s="47"/>
      <c r="D117" s="47"/>
      <c r="E117"/>
      <c r="F117" s="47"/>
      <c r="H117" s="47"/>
      <c r="J117"/>
      <c r="K117"/>
      <c r="L117"/>
      <c r="M117"/>
      <c r="N117"/>
      <c r="O117"/>
    </row>
    <row r="118" spans="1:15" s="44" customFormat="1" ht="15" customHeight="1" x14ac:dyDescent="0.25">
      <c r="A118"/>
      <c r="B118"/>
      <c r="C118" s="47"/>
      <c r="D118" s="47"/>
      <c r="E118"/>
      <c r="F118" s="47"/>
      <c r="H118" s="47"/>
      <c r="J118"/>
      <c r="K118"/>
      <c r="L118"/>
      <c r="M118"/>
      <c r="N118"/>
      <c r="O118"/>
    </row>
    <row r="119" spans="1:15" s="44" customFormat="1" ht="15" customHeight="1" x14ac:dyDescent="0.25">
      <c r="A119"/>
      <c r="B119"/>
      <c r="C119" s="47"/>
      <c r="D119" s="47"/>
      <c r="E119"/>
      <c r="F119" s="47"/>
      <c r="H119" s="47"/>
      <c r="J119"/>
      <c r="K119"/>
      <c r="L119"/>
      <c r="M119"/>
      <c r="N119"/>
      <c r="O119"/>
    </row>
    <row r="120" spans="1:15" s="44" customFormat="1" ht="15" customHeight="1" x14ac:dyDescent="0.25">
      <c r="A120"/>
      <c r="B120"/>
      <c r="C120" s="47"/>
      <c r="D120" s="47"/>
      <c r="E120"/>
      <c r="F120" s="47"/>
      <c r="H120" s="47"/>
      <c r="J120"/>
      <c r="K120"/>
      <c r="L120"/>
      <c r="M120"/>
      <c r="N120"/>
      <c r="O120"/>
    </row>
    <row r="121" spans="1:15" s="44" customFormat="1" ht="15" customHeight="1" x14ac:dyDescent="0.25">
      <c r="A121"/>
      <c r="B121"/>
      <c r="C121" s="47"/>
      <c r="D121" s="47"/>
      <c r="E121"/>
      <c r="F121" s="47"/>
      <c r="H121" s="47"/>
      <c r="J121"/>
      <c r="K121"/>
      <c r="L121"/>
      <c r="M121"/>
      <c r="N121"/>
      <c r="O121"/>
    </row>
    <row r="122" spans="1:15" s="44" customFormat="1" ht="15" customHeight="1" x14ac:dyDescent="0.25">
      <c r="A122"/>
      <c r="B122"/>
      <c r="C122" s="47"/>
      <c r="D122" s="47"/>
      <c r="E122"/>
      <c r="F122" s="47"/>
      <c r="H122" s="47"/>
      <c r="J122"/>
      <c r="K122"/>
      <c r="L122"/>
      <c r="M122"/>
      <c r="N122"/>
      <c r="O122"/>
    </row>
    <row r="123" spans="1:15" s="44" customFormat="1" ht="15" customHeight="1" x14ac:dyDescent="0.25">
      <c r="A123"/>
      <c r="B123"/>
      <c r="C123" s="47"/>
      <c r="D123" s="47"/>
      <c r="E123"/>
      <c r="F123" s="47"/>
      <c r="H123" s="47"/>
      <c r="J123"/>
      <c r="K123"/>
      <c r="L123"/>
      <c r="M123"/>
      <c r="N123"/>
      <c r="O123"/>
    </row>
    <row r="124" spans="1:15" s="44" customFormat="1" ht="15" customHeight="1" x14ac:dyDescent="0.25">
      <c r="A124"/>
      <c r="B124"/>
      <c r="C124" s="47"/>
      <c r="D124" s="47"/>
      <c r="E124"/>
      <c r="F124" s="47"/>
      <c r="H124" s="47"/>
      <c r="J124"/>
      <c r="K124"/>
      <c r="L124"/>
      <c r="M124"/>
      <c r="N124"/>
      <c r="O124"/>
    </row>
    <row r="125" spans="1:15" s="44" customFormat="1" ht="15" customHeight="1" x14ac:dyDescent="0.25">
      <c r="A125"/>
      <c r="B125"/>
      <c r="C125" s="47"/>
      <c r="D125" s="47"/>
      <c r="E125"/>
      <c r="F125" s="47"/>
      <c r="H125" s="47"/>
      <c r="J125"/>
      <c r="K125"/>
      <c r="L125"/>
      <c r="M125"/>
      <c r="N125"/>
      <c r="O125"/>
    </row>
    <row r="126" spans="1:15" s="44" customFormat="1" ht="15" customHeight="1" x14ac:dyDescent="0.25">
      <c r="A126"/>
      <c r="B126"/>
      <c r="C126" s="47"/>
      <c r="D126" s="47"/>
      <c r="E126"/>
      <c r="F126" s="47"/>
      <c r="H126" s="47"/>
      <c r="J126"/>
      <c r="K126"/>
      <c r="L126"/>
      <c r="M126"/>
      <c r="N126"/>
      <c r="O126"/>
    </row>
    <row r="127" spans="1:15" s="44" customFormat="1" ht="15" customHeight="1" x14ac:dyDescent="0.25">
      <c r="A127"/>
      <c r="B127"/>
      <c r="C127" s="47"/>
      <c r="D127" s="47"/>
      <c r="E127"/>
      <c r="F127" s="47"/>
      <c r="H127" s="47"/>
      <c r="J127"/>
      <c r="K127"/>
      <c r="L127"/>
      <c r="M127"/>
      <c r="N127"/>
      <c r="O127"/>
    </row>
    <row r="128" spans="1:15" s="44" customFormat="1" ht="15" customHeight="1" x14ac:dyDescent="0.25">
      <c r="A128"/>
      <c r="B128"/>
      <c r="C128" s="47"/>
      <c r="D128" s="47"/>
      <c r="E128"/>
      <c r="F128" s="47"/>
      <c r="H128" s="47"/>
      <c r="J128"/>
      <c r="K128"/>
      <c r="L128"/>
      <c r="M128"/>
      <c r="N128"/>
      <c r="O128"/>
    </row>
    <row r="129" spans="1:15" s="44" customFormat="1" ht="15" customHeight="1" x14ac:dyDescent="0.25">
      <c r="A129"/>
      <c r="B129"/>
      <c r="C129" s="47"/>
      <c r="D129" s="47"/>
      <c r="E129"/>
      <c r="F129" s="47"/>
      <c r="H129" s="47"/>
      <c r="J129"/>
      <c r="K129"/>
      <c r="L129"/>
      <c r="M129"/>
      <c r="N129"/>
      <c r="O129"/>
    </row>
    <row r="130" spans="1:15" s="44" customFormat="1" ht="15" customHeight="1" x14ac:dyDescent="0.25">
      <c r="A130"/>
      <c r="B130"/>
      <c r="C130" s="47"/>
      <c r="D130" s="47"/>
      <c r="E130"/>
      <c r="F130" s="47"/>
      <c r="H130" s="47"/>
      <c r="J130"/>
      <c r="K130"/>
      <c r="L130"/>
      <c r="M130"/>
      <c r="N130"/>
      <c r="O130"/>
    </row>
    <row r="131" spans="1:15" ht="15" customHeight="1" x14ac:dyDescent="0.25">
      <c r="C131" s="47"/>
      <c r="D131" s="47"/>
    </row>
  </sheetData>
  <mergeCells count="15">
    <mergeCell ref="E114:H116"/>
    <mergeCell ref="M70:M71"/>
    <mergeCell ref="N70:N71"/>
    <mergeCell ref="O70:O71"/>
    <mergeCell ref="K72:K73"/>
    <mergeCell ref="L72:L73"/>
    <mergeCell ref="M72:M73"/>
    <mergeCell ref="N72:N73"/>
    <mergeCell ref="O72:O73"/>
    <mergeCell ref="A1:J1"/>
    <mergeCell ref="A2:J2"/>
    <mergeCell ref="A3:J3"/>
    <mergeCell ref="A4:J4"/>
    <mergeCell ref="B5:G5"/>
    <mergeCell ref="L70:L71"/>
  </mergeCells>
  <pageMargins left="0.70866141732283472" right="0.70866141732283472" top="0.35433070866141736" bottom="0.35433070866141736" header="0.31496062992125984" footer="0.31496062992125984"/>
  <pageSetup scale="73" fitToHeight="0" orientation="landscape" r:id="rId1"/>
  <headerFooter>
    <oddFooter>Página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Bienes Inmuebles dic 25</vt:lpstr>
      <vt:lpstr>Bienes Muebles al dic 25</vt:lpstr>
      <vt:lpstr>'Bienes Inmuebles dic 25'!Área_de_impresión</vt:lpstr>
      <vt:lpstr>'Bienes Muebles al dic 25'!Área_de_impresión</vt:lpstr>
      <vt:lpstr>'Bienes Inmuebles dic 25'!Títulos_a_imprimir</vt:lpstr>
      <vt:lpstr>'Bienes Muebles al dic 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2026-01-09T17:39:05Z</dcterms:created>
  <dcterms:modified xsi:type="dcterms:W3CDTF">2026-02-03T20:05:19Z</dcterms:modified>
</cp:coreProperties>
</file>